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760" windowHeight="8850" activeTab="0"/>
  </bookViews>
  <sheets>
    <sheet name="FBP1-Korea" sheetId="1" r:id="rId1"/>
    <sheet name="FBP2-Korea" sheetId="2" r:id="rId2"/>
    <sheet name="FBP3-Korea" sheetId="3" r:id="rId3"/>
  </sheets>
  <definedNames>
    <definedName name="_xlnm.Print_Area" localSheetId="0">'FBP1-Korea'!$A$1:$G$92</definedName>
    <definedName name="_xlnm.Print_Area" localSheetId="1">'FBP2-Korea'!$A$1:$G$88</definedName>
    <definedName name="_xlnm.Print_Area" localSheetId="2">'FBP3-Korea'!$A$1:$G$85</definedName>
  </definedNames>
  <calcPr fullCalcOnLoad="1"/>
</workbook>
</file>

<file path=xl/sharedStrings.xml><?xml version="1.0" encoding="utf-8"?>
<sst xmlns="http://schemas.openxmlformats.org/spreadsheetml/2006/main" count="508" uniqueCount="344">
  <si>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</si>
  <si>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</si>
  <si>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</si>
  <si>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</si>
  <si>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</si>
  <si>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</si>
  <si>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</si>
  <si>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</si>
  <si>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</si>
  <si>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</si>
  <si>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</si>
  <si>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</si>
  <si>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</si>
  <si>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</si>
  <si>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</si>
  <si>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</si>
  <si>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</si>
  <si>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</si>
  <si>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</si>
  <si>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</si>
  <si>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</si>
  <si>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</si>
  <si>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</si>
  <si>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</si>
  <si>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</si>
  <si>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</si>
  <si>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</si>
  <si>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</si>
  <si>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</si>
  <si>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</si>
  <si>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</si>
  <si>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</si>
  <si>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</si>
  <si>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</si>
  <si>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</si>
  <si>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</si>
  <si>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</si>
  <si>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</si>
  <si>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</si>
  <si>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</si>
  <si>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</si>
  <si>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</si>
  <si>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</si>
  <si>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</si>
  <si>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</si>
  <si>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</si>
  <si>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</si>
  <si>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</si>
  <si>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</si>
  <si>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</si>
  <si>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</si>
  <si>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</si>
  <si>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</si>
  <si>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</si>
  <si>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</si>
  <si>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</si>
  <si>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</si>
  <si>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</si>
  <si>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</si>
  <si>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</si>
  <si>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</si>
  <si>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</si>
  <si>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</si>
  <si>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</si>
  <si>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</si>
  <si>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</si>
  <si>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</si>
  <si>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</si>
  <si>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</si>
  <si>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</si>
  <si>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</si>
  <si>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</si>
  <si>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</si>
  <si>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</si>
  <si>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</si>
  <si>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</si>
  <si>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</si>
  <si>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</si>
  <si>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</si>
  <si>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</si>
  <si>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</si>
  <si>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</si>
  <si>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</si>
  <si>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</si>
  <si>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</si>
  <si>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</si>
  <si>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</si>
  <si>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</si>
  <si>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</si>
  <si>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</si>
  <si>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</si>
  <si>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</si>
  <si>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</si>
  <si>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</si>
  <si>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</si>
  <si>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</si>
  <si>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</si>
  <si>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</si>
  <si>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</si>
  <si>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</si>
  <si>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</si>
  <si>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</si>
  <si>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</si>
  <si>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</si>
  <si>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</si>
  <si>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</si>
  <si>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</si>
  <si>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</si>
  <si>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</si>
  <si>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</si>
  <si>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</si>
  <si>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</si>
  <si>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</si>
  <si>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</si>
  <si>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</si>
  <si>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</si>
  <si>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</si>
  <si>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</si>
  <si>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</si>
  <si>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</si>
  <si>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</si>
  <si>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</si>
  <si>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</si>
  <si>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</si>
  <si>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</si>
  <si>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</si>
  <si>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</si>
  <si>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</si>
  <si>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</si>
  <si>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</si>
  <si>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</si>
  <si>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</si>
  <si>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</si>
  <si>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</si>
  <si>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</si>
  <si>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</si>
  <si>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</si>
  <si>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</si>
  <si>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</si>
  <si>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</si>
  <si>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</si>
  <si>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</si>
  <si>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</si>
  <si>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</si>
  <si>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</si>
  <si>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</si>
  <si>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</si>
  <si>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</si>
  <si>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</si>
  <si>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</si>
  <si>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</si>
  <si>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</si>
  <si>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</si>
  <si>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</si>
  <si>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</si>
  <si>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</si>
  <si>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</si>
  <si>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</si>
  <si>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</si>
  <si>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</si>
  <si>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</si>
  <si>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</si>
  <si>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</si>
  <si>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</si>
  <si>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</si>
  <si>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</si>
  <si>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</si>
  <si>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</si>
  <si>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</si>
  <si>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</si>
  <si>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</si>
  <si>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</si>
  <si>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</si>
  <si>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</si>
  <si>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</si>
  <si>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</si>
  <si>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</si>
  <si>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</si>
  <si>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</si>
  <si>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</si>
  <si>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</si>
  <si>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</si>
  <si>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</si>
  <si>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</si>
  <si>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</si>
  <si>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</si>
  <si>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</si>
  <si>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</si>
  <si>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</si>
  <si>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</si>
  <si>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</si>
  <si>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</si>
  <si>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</si>
  <si>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</si>
  <si>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</si>
  <si>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</si>
  <si>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</si>
  <si>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</si>
  <si>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</si>
  <si>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</si>
  <si>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</si>
  <si>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</si>
  <si>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</si>
  <si>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</si>
  <si>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</si>
  <si>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</si>
  <si>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</si>
  <si>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</si>
  <si>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</si>
  <si>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</si>
  <si>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</si>
  <si>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</si>
  <si>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</si>
  <si>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</si>
  <si>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</si>
  <si>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</si>
  <si>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</si>
  <si>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</si>
  <si>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</si>
  <si>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</si>
  <si>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</si>
  <si>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</si>
  <si>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</si>
  <si>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</si>
  <si>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</si>
  <si>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</si>
  <si>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</si>
  <si>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</si>
  <si>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</si>
  <si>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</si>
  <si>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</si>
  <si>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</si>
  <si>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</si>
  <si>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</si>
  <si>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</si>
  <si>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</si>
  <si>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</si>
  <si>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</si>
  <si>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</si>
  <si>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</si>
  <si>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</si>
  <si>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</si>
  <si>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</si>
  <si>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</si>
  <si>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</si>
  <si>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</si>
  <si>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</si>
  <si>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</si>
  <si>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</si>
  <si>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</si>
  <si>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</si>
  <si>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</si>
  <si>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</si>
  <si>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</si>
  <si>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</si>
  <si>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</si>
  <si>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</si>
  <si>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</si>
  <si>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</si>
  <si>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</si>
  <si>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</si>
  <si>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</si>
  <si>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</si>
  <si>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</si>
  <si>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</si>
  <si>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</si>
  <si>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</si>
  <si>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</si>
  <si>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</si>
  <si>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</si>
  <si>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</si>
  <si>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</si>
  <si>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</si>
  <si>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</si>
  <si>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</si>
  <si>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</si>
  <si>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</si>
  <si>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</si>
  <si>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</si>
  <si>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</si>
  <si>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</si>
  <si>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</si>
  <si>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</si>
  <si>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</si>
  <si>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</si>
  <si>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</si>
  <si>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</si>
  <si>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</si>
  <si>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</si>
  <si>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</si>
  <si>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</si>
  <si>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</si>
  <si>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</si>
  <si>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</si>
  <si>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</si>
  <si>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</si>
  <si>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</si>
  <si>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</si>
  <si>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</si>
  <si>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</si>
  <si>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</si>
  <si>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</si>
  <si>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</si>
  <si>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</si>
  <si>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</si>
  <si>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</si>
  <si>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</si>
  <si>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</si>
  <si>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</si>
  <si>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</si>
  <si>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</si>
  <si>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</si>
  <si>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</si>
  <si>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</si>
  <si>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</si>
  <si>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</si>
  <si>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</si>
  <si>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</si>
  <si>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</si>
  <si>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</si>
  <si>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</si>
  <si>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</si>
  <si>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</si>
  <si>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</si>
  <si>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</si>
  <si>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</si>
  <si>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</si>
  <si>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</si>
  <si>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</si>
  <si>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</si>
  <si>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</si>
  <si>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</si>
  <si>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</si>
  <si>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</si>
  <si>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</si>
  <si>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r>
      <t xml:space="preserve">Population Universe:  People Born in Korea </t>
    </r>
    <r>
      <rPr>
        <vertAlign val="superscript"/>
        <sz val="10"/>
        <rFont val="Arial"/>
        <family val="2"/>
      </rPr>
      <t>1, 3</t>
    </r>
  </si>
  <si>
    <r>
      <t>1</t>
    </r>
    <r>
      <rPr>
        <sz val="10"/>
        <rFont val="Arial"/>
        <family val="2"/>
      </rPr>
      <t xml:space="preserve"> This table includes only the foreign-born population; people born in Korea to a U.S. citizen parent are considered native and are not included in this table.</t>
    </r>
  </si>
  <si>
    <r>
      <t xml:space="preserve">3 </t>
    </r>
    <r>
      <rPr>
        <sz val="10"/>
        <rFont val="Arial"/>
        <family val="2"/>
      </rPr>
      <t>Table includes:  Korea (217), North Korea (221), and South Korea (220)</t>
    </r>
  </si>
  <si>
    <t>(X)</t>
  </si>
  <si>
    <t>Geographic Area:  ALASKA</t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</si>
  <si>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</si>
  <si>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</si>
  <si>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occupations………………………………………...……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</si>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</sst>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9" xfId="0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right"/>
    </xf>
    <xf numFmtId="164" fontId="1" fillId="0" borderId="21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2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  <xf numFmtId="165" fontId="1" fillId="0" borderId="26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7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8" t="s">
        <v>31</v>
      </c>
    </row>
    <row r="2" ht="15.75">
      <c r="A2" s="2" t="s">
        <v>311</v>
      </c>
    </row>
    <row r="3" ht="15">
      <c r="A3" s="64" t="s">
        <v>313</v>
      </c>
    </row>
    <row r="4" ht="14.25">
      <c r="A4" s="42" t="s">
        <v>335</v>
      </c>
    </row>
    <row r="5" ht="12.75">
      <c r="A5" t="s">
        <v>339</v>
      </c>
    </row>
    <row r="7" ht="13.5" thickBot="1">
      <c r="A7" s="3" t="s">
        <v>312</v>
      </c>
    </row>
    <row r="8" spans="1:7" ht="25.5" customHeight="1" thickTop="1">
      <c r="A8" s="59" t="s">
        <v>194</v>
      </c>
      <c r="B8" s="60" t="s">
        <v>195</v>
      </c>
      <c r="C8" s="61" t="s">
        <v>196</v>
      </c>
      <c r="D8" s="62"/>
      <c r="E8" s="63" t="s">
        <v>194</v>
      </c>
      <c r="F8" s="60" t="s">
        <v>195</v>
      </c>
      <c r="G8" s="61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4050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6" t="s">
        <v>5</v>
      </c>
      <c r="F11" s="29">
        <v>4050</v>
      </c>
      <c r="G11" s="43">
        <f>F11*100/F$11</f>
        <v>100</v>
      </c>
    </row>
    <row r="12" spans="1:7" ht="12.75">
      <c r="A12" s="6" t="s">
        <v>201</v>
      </c>
      <c r="B12" s="30">
        <v>2705</v>
      </c>
      <c r="C12" s="14">
        <f aca="true" t="shared" si="0" ref="C12:C19">B12*100/B$10</f>
        <v>66.79012345679013</v>
      </c>
      <c r="E12" t="s">
        <v>305</v>
      </c>
      <c r="F12" s="30">
        <v>1375</v>
      </c>
      <c r="G12" s="14">
        <f>F12*100/F$11</f>
        <v>33.95061728395062</v>
      </c>
    </row>
    <row r="13" spans="1:7" ht="12.75">
      <c r="A13" s="6" t="s">
        <v>314</v>
      </c>
      <c r="B13" s="30">
        <v>355</v>
      </c>
      <c r="C13" s="14">
        <f t="shared" si="0"/>
        <v>8.765432098765432</v>
      </c>
      <c r="E13" t="s">
        <v>306</v>
      </c>
      <c r="F13" s="30">
        <v>2670</v>
      </c>
      <c r="G13" s="14">
        <f>F13*100/F$11</f>
        <v>65.92592592592592</v>
      </c>
    </row>
    <row r="14" spans="1:7" ht="12.75">
      <c r="A14" s="6" t="s">
        <v>315</v>
      </c>
      <c r="B14" s="30">
        <v>1255</v>
      </c>
      <c r="C14" s="14">
        <f t="shared" si="0"/>
        <v>30.987654320987655</v>
      </c>
      <c r="F14" s="30"/>
      <c r="G14" s="14"/>
    </row>
    <row r="15" spans="1:7" ht="12.75">
      <c r="A15" s="6" t="s">
        <v>316</v>
      </c>
      <c r="B15" s="30">
        <v>1100</v>
      </c>
      <c r="C15" s="14">
        <f t="shared" si="0"/>
        <v>27.160493827160494</v>
      </c>
      <c r="E15" t="s">
        <v>307</v>
      </c>
      <c r="F15" s="30">
        <v>45</v>
      </c>
      <c r="G15" s="14">
        <f aca="true" t="shared" si="1" ref="G15:G27">F15*100/F$11</f>
        <v>1.1111111111111112</v>
      </c>
    </row>
    <row r="16" spans="1:7" ht="12.75">
      <c r="A16" s="6" t="s">
        <v>202</v>
      </c>
      <c r="B16" s="30">
        <v>1340</v>
      </c>
      <c r="C16" s="14">
        <f t="shared" si="0"/>
        <v>33.08641975308642</v>
      </c>
      <c r="E16" t="s">
        <v>308</v>
      </c>
      <c r="F16" s="30">
        <v>60</v>
      </c>
      <c r="G16" s="14">
        <f t="shared" si="1"/>
        <v>1.4814814814814814</v>
      </c>
    </row>
    <row r="17" spans="1:7" ht="12.75">
      <c r="A17" s="6" t="s">
        <v>314</v>
      </c>
      <c r="B17" s="30">
        <v>810</v>
      </c>
      <c r="C17" s="14">
        <f t="shared" si="0"/>
        <v>20</v>
      </c>
      <c r="E17" t="s">
        <v>309</v>
      </c>
      <c r="F17" s="30">
        <v>175</v>
      </c>
      <c r="G17" s="14">
        <f t="shared" si="1"/>
        <v>4.320987654320987</v>
      </c>
    </row>
    <row r="18" spans="1:7" ht="12.75">
      <c r="A18" s="6" t="s">
        <v>315</v>
      </c>
      <c r="B18" s="30">
        <v>440</v>
      </c>
      <c r="C18" s="14">
        <f t="shared" si="0"/>
        <v>10.864197530864198</v>
      </c>
      <c r="E18" t="s">
        <v>310</v>
      </c>
      <c r="F18" s="30">
        <v>280</v>
      </c>
      <c r="G18" s="14">
        <f t="shared" si="1"/>
        <v>6.91358024691358</v>
      </c>
    </row>
    <row r="19" spans="1:7" ht="12.75">
      <c r="A19" s="6" t="s">
        <v>316</v>
      </c>
      <c r="B19" s="30">
        <v>90</v>
      </c>
      <c r="C19" s="14">
        <f t="shared" si="0"/>
        <v>2.2222222222222223</v>
      </c>
      <c r="E19" t="s">
        <v>79</v>
      </c>
      <c r="F19" s="30">
        <v>105</v>
      </c>
      <c r="G19" s="14">
        <f t="shared" si="1"/>
        <v>2.5925925925925926</v>
      </c>
    </row>
    <row r="20" spans="1:7" ht="12.75">
      <c r="A20" s="6"/>
      <c r="B20" s="30"/>
      <c r="C20" s="14"/>
      <c r="E20" t="s">
        <v>80</v>
      </c>
      <c r="F20" s="30">
        <v>530</v>
      </c>
      <c r="G20" s="14">
        <f t="shared" si="1"/>
        <v>13.08641975308642</v>
      </c>
    </row>
    <row r="21" spans="1:7" ht="12.75">
      <c r="A21" s="7" t="s">
        <v>203</v>
      </c>
      <c r="B21" s="30"/>
      <c r="C21" s="14"/>
      <c r="E21" t="s">
        <v>81</v>
      </c>
      <c r="F21" s="30">
        <v>1345</v>
      </c>
      <c r="G21" s="14">
        <f t="shared" si="1"/>
        <v>33.20987654320987</v>
      </c>
    </row>
    <row r="22" spans="1:7" ht="12.75">
      <c r="A22" s="8" t="s">
        <v>298</v>
      </c>
      <c r="B22" s="30">
        <v>3840</v>
      </c>
      <c r="C22" s="14">
        <f aca="true" t="shared" si="2" ref="C22:C29">B22*100/B$10</f>
        <v>94.81481481481481</v>
      </c>
      <c r="E22" t="s">
        <v>82</v>
      </c>
      <c r="F22" s="30">
        <v>750</v>
      </c>
      <c r="G22" s="14">
        <f t="shared" si="1"/>
        <v>18.51851851851852</v>
      </c>
    </row>
    <row r="23" spans="1:7" ht="12.75">
      <c r="A23" s="8" t="s">
        <v>318</v>
      </c>
      <c r="B23" s="30">
        <v>70</v>
      </c>
      <c r="C23" s="14">
        <f t="shared" si="2"/>
        <v>1.728395061728395</v>
      </c>
      <c r="E23" t="s">
        <v>83</v>
      </c>
      <c r="F23" s="30">
        <v>155</v>
      </c>
      <c r="G23" s="14">
        <f t="shared" si="1"/>
        <v>3.8271604938271606</v>
      </c>
    </row>
    <row r="24" spans="1:7" ht="12.75">
      <c r="A24" s="8" t="s">
        <v>319</v>
      </c>
      <c r="B24" s="30">
        <v>30</v>
      </c>
      <c r="C24" s="14">
        <f t="shared" si="2"/>
        <v>0.7407407407407407</v>
      </c>
      <c r="E24" t="s">
        <v>84</v>
      </c>
      <c r="F24" s="30">
        <v>120</v>
      </c>
      <c r="G24" s="14">
        <f t="shared" si="1"/>
        <v>2.962962962962963</v>
      </c>
    </row>
    <row r="25" spans="1:7" ht="12.75">
      <c r="A25" s="8" t="s">
        <v>320</v>
      </c>
      <c r="B25" s="30" t="s">
        <v>340</v>
      </c>
      <c r="C25" s="14" t="s">
        <v>340</v>
      </c>
      <c r="E25" t="s">
        <v>85</v>
      </c>
      <c r="F25" s="30">
        <v>295</v>
      </c>
      <c r="G25" s="14">
        <f t="shared" si="1"/>
        <v>7.283950617283951</v>
      </c>
    </row>
    <row r="26" spans="1:7" ht="12.75">
      <c r="A26" s="8" t="s">
        <v>321</v>
      </c>
      <c r="B26" s="30">
        <v>3725</v>
      </c>
      <c r="C26" s="14">
        <f t="shared" si="2"/>
        <v>91.9753086419753</v>
      </c>
      <c r="E26" t="s">
        <v>86</v>
      </c>
      <c r="F26" s="30">
        <v>180</v>
      </c>
      <c r="G26" s="14">
        <f t="shared" si="1"/>
        <v>4.444444444444445</v>
      </c>
    </row>
    <row r="27" spans="1:7" ht="12.75">
      <c r="A27" s="8" t="s">
        <v>322</v>
      </c>
      <c r="B27" s="30">
        <v>20</v>
      </c>
      <c r="C27" s="14">
        <f t="shared" si="2"/>
        <v>0.49382716049382713</v>
      </c>
      <c r="E27" t="s">
        <v>198</v>
      </c>
      <c r="F27" s="30">
        <v>10</v>
      </c>
      <c r="G27" s="14">
        <f t="shared" si="1"/>
        <v>0.24691358024691357</v>
      </c>
    </row>
    <row r="28" spans="1:7" ht="12.75">
      <c r="A28" s="8" t="s">
        <v>323</v>
      </c>
      <c r="B28" s="30" t="s">
        <v>340</v>
      </c>
      <c r="C28" s="14" t="s">
        <v>340</v>
      </c>
      <c r="F28" s="30"/>
      <c r="G28" s="14"/>
    </row>
    <row r="29" spans="1:7" ht="12.75">
      <c r="A29" s="8" t="s">
        <v>299</v>
      </c>
      <c r="B29" s="30">
        <v>205</v>
      </c>
      <c r="C29" s="14">
        <f t="shared" si="2"/>
        <v>5.061728395061729</v>
      </c>
      <c r="E29" t="s">
        <v>199</v>
      </c>
      <c r="F29" s="33">
        <v>41.5</v>
      </c>
      <c r="G29" s="14" t="s">
        <v>338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3570</v>
      </c>
      <c r="G31" s="14">
        <f aca="true" t="shared" si="3" ref="G31:G38">F31*100/F$11</f>
        <v>88.14814814814815</v>
      </c>
    </row>
    <row r="32" spans="1:7" ht="12.75">
      <c r="A32" s="8" t="s">
        <v>204</v>
      </c>
      <c r="B32" s="30" t="s">
        <v>340</v>
      </c>
      <c r="C32" s="14" t="s">
        <v>340</v>
      </c>
      <c r="E32" t="s">
        <v>27</v>
      </c>
      <c r="F32" s="30">
        <v>1185</v>
      </c>
      <c r="G32" s="14">
        <f t="shared" si="3"/>
        <v>29.25925925925926</v>
      </c>
    </row>
    <row r="33" spans="1:7" ht="12.75">
      <c r="A33" s="8" t="s">
        <v>206</v>
      </c>
      <c r="B33" s="30">
        <v>4050</v>
      </c>
      <c r="C33" s="14">
        <f>B33*100/B$10</f>
        <v>100</v>
      </c>
      <c r="E33" t="s">
        <v>28</v>
      </c>
      <c r="F33" s="30">
        <v>2385</v>
      </c>
      <c r="G33" s="14">
        <f t="shared" si="3"/>
        <v>58.888888888888886</v>
      </c>
    </row>
    <row r="34" spans="1:7" ht="12.75">
      <c r="A34" s="8" t="s">
        <v>324</v>
      </c>
      <c r="B34" s="30">
        <v>70</v>
      </c>
      <c r="C34" s="14">
        <f>B34*100/B$10</f>
        <v>1.728395061728395</v>
      </c>
      <c r="E34" t="s">
        <v>88</v>
      </c>
      <c r="F34" s="30">
        <v>3475</v>
      </c>
      <c r="G34" s="14">
        <f t="shared" si="3"/>
        <v>85.80246913580247</v>
      </c>
    </row>
    <row r="35" spans="1:7" ht="12.75">
      <c r="A35" s="6"/>
      <c r="B35" s="30"/>
      <c r="C35" s="14"/>
      <c r="E35" t="s">
        <v>89</v>
      </c>
      <c r="F35" s="30">
        <v>565</v>
      </c>
      <c r="G35" s="14">
        <f t="shared" si="3"/>
        <v>13.950617283950617</v>
      </c>
    </row>
    <row r="36" spans="1:7" ht="12.75">
      <c r="A36" s="9" t="s">
        <v>207</v>
      </c>
      <c r="B36" s="30"/>
      <c r="C36" s="14"/>
      <c r="E36" t="s">
        <v>90</v>
      </c>
      <c r="F36" s="30">
        <v>490</v>
      </c>
      <c r="G36" s="14">
        <f t="shared" si="3"/>
        <v>12.098765432098766</v>
      </c>
    </row>
    <row r="37" spans="1:7" ht="12.75">
      <c r="A37" s="9" t="s">
        <v>0</v>
      </c>
      <c r="B37" s="29">
        <v>4005</v>
      </c>
      <c r="C37" s="26">
        <f aca="true" t="shared" si="4" ref="C37:C46">B37*100/B$37</f>
        <v>100</v>
      </c>
      <c r="E37" t="s">
        <v>27</v>
      </c>
      <c r="F37" s="30">
        <v>135</v>
      </c>
      <c r="G37" s="14">
        <f t="shared" si="3"/>
        <v>3.3333333333333335</v>
      </c>
    </row>
    <row r="38" spans="1:7" ht="12.75">
      <c r="A38" s="10" t="s">
        <v>300</v>
      </c>
      <c r="B38" s="30">
        <v>590</v>
      </c>
      <c r="C38" s="14">
        <f t="shared" si="4"/>
        <v>14.731585518102372</v>
      </c>
      <c r="E38" t="s">
        <v>28</v>
      </c>
      <c r="F38" s="30">
        <v>355</v>
      </c>
      <c r="G38" s="14">
        <f t="shared" si="3"/>
        <v>8.765432098765432</v>
      </c>
    </row>
    <row r="39" spans="1:7" ht="12.75">
      <c r="A39" s="10" t="s">
        <v>208</v>
      </c>
      <c r="B39" s="30">
        <v>3415</v>
      </c>
      <c r="C39" s="14">
        <f t="shared" si="4"/>
        <v>85.26841448189762</v>
      </c>
      <c r="F39" s="30"/>
      <c r="G39" s="14"/>
    </row>
    <row r="40" spans="1:7" ht="12.75">
      <c r="A40" s="10" t="s">
        <v>1</v>
      </c>
      <c r="B40" s="30">
        <v>2510</v>
      </c>
      <c r="C40" s="14">
        <f t="shared" si="4"/>
        <v>62.671660424469415</v>
      </c>
      <c r="E40" s="1" t="s">
        <v>213</v>
      </c>
      <c r="F40" s="30"/>
      <c r="G40" s="14"/>
    </row>
    <row r="41" spans="1:7" ht="12.75">
      <c r="A41" s="10" t="s">
        <v>2</v>
      </c>
      <c r="B41" s="30" t="s">
        <v>340</v>
      </c>
      <c r="C41" s="14" t="s">
        <v>340</v>
      </c>
      <c r="E41" s="1" t="s">
        <v>29</v>
      </c>
      <c r="F41" s="29">
        <v>3770</v>
      </c>
      <c r="G41" s="26">
        <f>F41*100/F$41</f>
        <v>100</v>
      </c>
    </row>
    <row r="42" spans="1:7" ht="12.75">
      <c r="A42" s="10" t="s">
        <v>1</v>
      </c>
      <c r="B42" s="56" t="s">
        <v>340</v>
      </c>
      <c r="C42" s="14" t="s">
        <v>340</v>
      </c>
      <c r="E42" t="s">
        <v>91</v>
      </c>
      <c r="F42" s="30">
        <v>545</v>
      </c>
      <c r="G42" s="14">
        <f aca="true" t="shared" si="5" ref="G42:G48">F42*100/F$41</f>
        <v>14.456233421750664</v>
      </c>
    </row>
    <row r="43" spans="1:7" ht="12.75">
      <c r="A43" s="10" t="s">
        <v>3</v>
      </c>
      <c r="B43" s="30">
        <v>4</v>
      </c>
      <c r="C43" s="14">
        <f t="shared" si="4"/>
        <v>0.09987515605493133</v>
      </c>
      <c r="E43" t="s">
        <v>186</v>
      </c>
      <c r="F43" s="30">
        <v>2465</v>
      </c>
      <c r="G43" s="14">
        <f t="shared" si="5"/>
        <v>65.38461538461539</v>
      </c>
    </row>
    <row r="44" spans="1:7" ht="12.75">
      <c r="A44" s="10" t="s">
        <v>1</v>
      </c>
      <c r="B44" s="30" t="s">
        <v>340</v>
      </c>
      <c r="C44" s="14" t="s">
        <v>340</v>
      </c>
      <c r="E44" t="s">
        <v>92</v>
      </c>
      <c r="F44" s="30">
        <v>125</v>
      </c>
      <c r="G44" s="14">
        <f t="shared" si="5"/>
        <v>3.315649867374005</v>
      </c>
    </row>
    <row r="45" spans="1:7" ht="12.75">
      <c r="A45" s="10" t="s">
        <v>4</v>
      </c>
      <c r="B45" s="30">
        <v>3410</v>
      </c>
      <c r="C45" s="14">
        <f t="shared" si="4"/>
        <v>85.14357053682896</v>
      </c>
      <c r="E45" t="s">
        <v>93</v>
      </c>
      <c r="F45" s="30">
        <v>280</v>
      </c>
      <c r="G45" s="14">
        <f t="shared" si="5"/>
        <v>7.427055702917772</v>
      </c>
    </row>
    <row r="46" spans="1:7" ht="12.75">
      <c r="A46" s="10" t="s">
        <v>1</v>
      </c>
      <c r="B46" s="30">
        <v>2510</v>
      </c>
      <c r="C46" s="14">
        <f t="shared" si="4"/>
        <v>62.671660424469415</v>
      </c>
      <c r="E46" t="s">
        <v>30</v>
      </c>
      <c r="F46" s="30">
        <v>265</v>
      </c>
      <c r="G46" s="14">
        <f t="shared" si="5"/>
        <v>7.029177718832892</v>
      </c>
    </row>
    <row r="47" spans="1:7" ht="12.75">
      <c r="A47" s="6"/>
      <c r="B47" s="30"/>
      <c r="C47" s="14"/>
      <c r="E47" t="s">
        <v>94</v>
      </c>
      <c r="F47" s="30">
        <v>355</v>
      </c>
      <c r="G47" s="14">
        <f t="shared" si="5"/>
        <v>9.416445623342176</v>
      </c>
    </row>
    <row r="48" spans="1:7" ht="12.75">
      <c r="A48" s="11" t="s">
        <v>209</v>
      </c>
      <c r="B48" s="30"/>
      <c r="C48" s="14"/>
      <c r="E48" t="s">
        <v>30</v>
      </c>
      <c r="F48" s="30">
        <v>250</v>
      </c>
      <c r="G48" s="14">
        <f t="shared" si="5"/>
        <v>6.63129973474801</v>
      </c>
    </row>
    <row r="49" spans="1:7" ht="12.75">
      <c r="A49" s="11" t="s">
        <v>5</v>
      </c>
      <c r="B49" s="29">
        <v>4050</v>
      </c>
      <c r="C49" s="26">
        <f aca="true" t="shared" si="6" ref="C49:C58">B49*100/B$10</f>
        <v>100</v>
      </c>
      <c r="F49" s="30"/>
      <c r="G49" s="14"/>
    </row>
    <row r="50" spans="1:7" ht="12.75">
      <c r="A50" s="8" t="s">
        <v>301</v>
      </c>
      <c r="B50" s="30">
        <v>4050</v>
      </c>
      <c r="C50" s="14">
        <f t="shared" si="6"/>
        <v>100</v>
      </c>
      <c r="E50" s="1" t="s">
        <v>214</v>
      </c>
      <c r="F50" s="30"/>
      <c r="G50" s="14"/>
    </row>
    <row r="51" spans="1:7" ht="12.75">
      <c r="A51" s="8" t="s">
        <v>6</v>
      </c>
      <c r="B51" s="30">
        <v>1490</v>
      </c>
      <c r="C51" s="14">
        <f t="shared" si="6"/>
        <v>36.79012345679013</v>
      </c>
      <c r="E51" s="67" t="s">
        <v>327</v>
      </c>
      <c r="F51" s="30"/>
      <c r="G51" s="14"/>
    </row>
    <row r="52" spans="1:7" ht="12.75">
      <c r="A52" s="8" t="s">
        <v>7</v>
      </c>
      <c r="B52" s="30">
        <v>1500</v>
      </c>
      <c r="C52" s="14">
        <f t="shared" si="6"/>
        <v>37.03703703703704</v>
      </c>
      <c r="E52" s="67"/>
      <c r="F52" s="30"/>
      <c r="G52" s="14"/>
    </row>
    <row r="53" spans="1:7" ht="12.75">
      <c r="A53" s="8" t="s">
        <v>8</v>
      </c>
      <c r="B53" s="30">
        <v>670</v>
      </c>
      <c r="C53" s="14">
        <f t="shared" si="6"/>
        <v>16.54320987654321</v>
      </c>
      <c r="E53" s="67"/>
      <c r="F53" s="29">
        <v>150</v>
      </c>
      <c r="G53" s="26">
        <f>F53*100/F53</f>
        <v>100</v>
      </c>
    </row>
    <row r="54" spans="1:7" ht="12.75">
      <c r="A54" s="8" t="s">
        <v>9</v>
      </c>
      <c r="B54" s="30">
        <v>460</v>
      </c>
      <c r="C54" s="14">
        <f t="shared" si="6"/>
        <v>11.358024691358025</v>
      </c>
      <c r="E54" t="s">
        <v>215</v>
      </c>
      <c r="F54" s="30">
        <v>15</v>
      </c>
      <c r="G54" s="14">
        <f>F54*100/F53</f>
        <v>10</v>
      </c>
    </row>
    <row r="55" spans="1:7" ht="12.75">
      <c r="A55" s="8" t="s">
        <v>10</v>
      </c>
      <c r="B55" s="30">
        <v>230</v>
      </c>
      <c r="C55" s="14">
        <f t="shared" si="6"/>
        <v>5.679012345679013</v>
      </c>
      <c r="F55" s="30"/>
      <c r="G55" s="14"/>
    </row>
    <row r="56" spans="1:7" ht="12.75">
      <c r="A56" s="8" t="s">
        <v>11</v>
      </c>
      <c r="B56" s="30">
        <v>20</v>
      </c>
      <c r="C56" s="14">
        <f t="shared" si="6"/>
        <v>0.49382716049382713</v>
      </c>
      <c r="E56" s="1" t="s">
        <v>216</v>
      </c>
      <c r="F56" s="30"/>
      <c r="G56" s="14"/>
    </row>
    <row r="57" spans="1:7" ht="12.75">
      <c r="A57" s="8" t="s">
        <v>12</v>
      </c>
      <c r="B57" s="30">
        <v>160</v>
      </c>
      <c r="C57" s="14">
        <f t="shared" si="6"/>
        <v>3.950617283950617</v>
      </c>
      <c r="E57" s="68" t="s">
        <v>331</v>
      </c>
      <c r="F57" s="30"/>
      <c r="G57" s="14"/>
    </row>
    <row r="58" spans="1:7" ht="12.75">
      <c r="A58" s="8" t="s">
        <v>13</v>
      </c>
      <c r="B58" s="30">
        <v>50</v>
      </c>
      <c r="C58" s="14">
        <f t="shared" si="6"/>
        <v>1.2345679012345678</v>
      </c>
      <c r="E58" s="68"/>
      <c r="F58" s="29">
        <v>715</v>
      </c>
      <c r="G58" s="26">
        <f aca="true" t="shared" si="7" ref="G58:G63">F58*100/F$58</f>
        <v>100</v>
      </c>
    </row>
    <row r="59" spans="1:7" ht="12.75">
      <c r="A59" s="8" t="s">
        <v>302</v>
      </c>
      <c r="B59" s="30" t="s">
        <v>340</v>
      </c>
      <c r="C59" s="14" t="s">
        <v>340</v>
      </c>
      <c r="E59" t="s">
        <v>95</v>
      </c>
      <c r="F59" s="30">
        <v>4</v>
      </c>
      <c r="G59" s="14">
        <f t="shared" si="7"/>
        <v>0.5594405594405595</v>
      </c>
    </row>
    <row r="60" spans="1:7" ht="12.75">
      <c r="A60" s="8" t="s">
        <v>14</v>
      </c>
      <c r="B60" s="30" t="s">
        <v>340</v>
      </c>
      <c r="C60" s="14" t="s">
        <v>340</v>
      </c>
      <c r="E60" t="s">
        <v>96</v>
      </c>
      <c r="F60" s="30">
        <v>4</v>
      </c>
      <c r="G60" s="14">
        <f t="shared" si="7"/>
        <v>0.5594405594405595</v>
      </c>
    </row>
    <row r="61" spans="1:7" ht="12.75">
      <c r="A61" s="8" t="s">
        <v>15</v>
      </c>
      <c r="B61" s="30" t="s">
        <v>340</v>
      </c>
      <c r="C61" s="14" t="s">
        <v>340</v>
      </c>
      <c r="E61" t="s">
        <v>217</v>
      </c>
      <c r="F61" s="30">
        <v>200</v>
      </c>
      <c r="G61" s="14">
        <f t="shared" si="7"/>
        <v>27.972027972027973</v>
      </c>
    </row>
    <row r="62" spans="1:7" ht="12.75">
      <c r="A62" s="8"/>
      <c r="B62" s="30"/>
      <c r="C62" s="14"/>
      <c r="E62" t="s">
        <v>97</v>
      </c>
      <c r="F62" s="30">
        <v>260</v>
      </c>
      <c r="G62" s="14">
        <f t="shared" si="7"/>
        <v>36.36363636363637</v>
      </c>
    </row>
    <row r="63" spans="1:7" ht="12.75">
      <c r="A63" s="11" t="s">
        <v>210</v>
      </c>
      <c r="B63" s="30"/>
      <c r="C63" s="14"/>
      <c r="E63" t="s">
        <v>218</v>
      </c>
      <c r="F63" s="30">
        <v>240</v>
      </c>
      <c r="G63" s="14">
        <f t="shared" si="7"/>
        <v>33.56643356643357</v>
      </c>
    </row>
    <row r="64" spans="1:7" ht="14.25">
      <c r="A64" s="7" t="s">
        <v>16</v>
      </c>
      <c r="B64" s="29">
        <v>1490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995</v>
      </c>
      <c r="C65" s="14">
        <f t="shared" si="8"/>
        <v>66.77852348993288</v>
      </c>
      <c r="E65" s="1" t="s">
        <v>219</v>
      </c>
      <c r="F65" s="30"/>
      <c r="G65" s="14"/>
    </row>
    <row r="66" spans="1:7" ht="12.75">
      <c r="A66" s="8" t="s">
        <v>17</v>
      </c>
      <c r="B66" s="30">
        <v>620</v>
      </c>
      <c r="C66" s="14">
        <f t="shared" si="8"/>
        <v>41.61073825503356</v>
      </c>
      <c r="E66" s="1" t="s">
        <v>332</v>
      </c>
      <c r="F66" s="29">
        <v>3385</v>
      </c>
      <c r="G66" s="26">
        <f>F66*100/F$66</f>
        <v>100</v>
      </c>
    </row>
    <row r="67" spans="1:7" ht="12.75">
      <c r="A67" s="8" t="s">
        <v>18</v>
      </c>
      <c r="B67" s="30">
        <v>750</v>
      </c>
      <c r="C67" s="14">
        <f t="shared" si="8"/>
        <v>50.33557046979866</v>
      </c>
      <c r="E67" t="s">
        <v>98</v>
      </c>
      <c r="F67" s="30">
        <v>565</v>
      </c>
      <c r="G67" s="14">
        <f aca="true" t="shared" si="9" ref="G67:G73">F67*100/F$66</f>
        <v>16.691285081240768</v>
      </c>
    </row>
    <row r="68" spans="1:7" ht="12.75">
      <c r="A68" s="8" t="s">
        <v>17</v>
      </c>
      <c r="B68" s="30">
        <v>455</v>
      </c>
      <c r="C68" s="14">
        <f t="shared" si="8"/>
        <v>30.536912751677853</v>
      </c>
      <c r="E68" t="s">
        <v>220</v>
      </c>
      <c r="F68" s="30">
        <v>440</v>
      </c>
      <c r="G68" s="14">
        <f t="shared" si="9"/>
        <v>12.998522895125554</v>
      </c>
    </row>
    <row r="69" spans="1:7" ht="12.75">
      <c r="A69" s="8" t="s">
        <v>19</v>
      </c>
      <c r="B69" s="30">
        <v>215</v>
      </c>
      <c r="C69" s="14">
        <f t="shared" si="8"/>
        <v>14.429530201342281</v>
      </c>
      <c r="E69" t="s">
        <v>221</v>
      </c>
      <c r="F69" s="30">
        <v>1180</v>
      </c>
      <c r="G69" s="14">
        <f t="shared" si="9"/>
        <v>34.85967503692762</v>
      </c>
    </row>
    <row r="70" spans="1:7" ht="12.75">
      <c r="A70" s="8" t="s">
        <v>17</v>
      </c>
      <c r="B70" s="30">
        <v>150</v>
      </c>
      <c r="C70" s="14">
        <f t="shared" si="8"/>
        <v>10.06711409395973</v>
      </c>
      <c r="E70" t="s">
        <v>99</v>
      </c>
      <c r="F70" s="30">
        <v>560</v>
      </c>
      <c r="G70" s="14">
        <f t="shared" si="9"/>
        <v>16.54357459379616</v>
      </c>
    </row>
    <row r="71" spans="1:7" ht="12.75">
      <c r="A71" s="8" t="s">
        <v>212</v>
      </c>
      <c r="B71" s="30">
        <v>495</v>
      </c>
      <c r="C71" s="14">
        <f t="shared" si="8"/>
        <v>33.22147651006711</v>
      </c>
      <c r="E71" t="s">
        <v>100</v>
      </c>
      <c r="F71" s="30">
        <v>65</v>
      </c>
      <c r="G71" s="14">
        <f t="shared" si="9"/>
        <v>1.9202363367799113</v>
      </c>
    </row>
    <row r="72" spans="1:7" ht="12.75">
      <c r="A72" s="8" t="s">
        <v>20</v>
      </c>
      <c r="B72" s="30">
        <v>390</v>
      </c>
      <c r="C72" s="14">
        <f t="shared" si="8"/>
        <v>26.174496644295303</v>
      </c>
      <c r="E72" t="s">
        <v>101</v>
      </c>
      <c r="F72" s="30">
        <v>405</v>
      </c>
      <c r="G72" s="14">
        <f t="shared" si="9"/>
        <v>11.964549483013293</v>
      </c>
    </row>
    <row r="73" spans="1:7" ht="12.75">
      <c r="A73" s="8" t="s">
        <v>21</v>
      </c>
      <c r="B73" s="30">
        <v>190</v>
      </c>
      <c r="C73" s="14">
        <f t="shared" si="8"/>
        <v>12.751677852348994</v>
      </c>
      <c r="E73" t="s">
        <v>222</v>
      </c>
      <c r="F73" s="30">
        <v>160</v>
      </c>
      <c r="G73" s="14">
        <f t="shared" si="9"/>
        <v>4.726735598227474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338</v>
      </c>
      <c r="G75" s="55">
        <f>SUM(F69:F73)*100/F66</f>
        <v>70.01477104874446</v>
      </c>
    </row>
    <row r="76" spans="1:7" ht="12.75">
      <c r="A76" s="5" t="s">
        <v>22</v>
      </c>
      <c r="B76" s="29">
        <v>4005</v>
      </c>
      <c r="C76" s="26">
        <f>B76*100/B$37</f>
        <v>100</v>
      </c>
      <c r="E76" t="s">
        <v>224</v>
      </c>
      <c r="F76" s="54" t="s">
        <v>338</v>
      </c>
      <c r="G76" s="55">
        <f>(F72+F73)*100/F66</f>
        <v>16.691285081240768</v>
      </c>
    </row>
    <row r="77" spans="1:7" ht="12.75">
      <c r="A77" s="6" t="s">
        <v>303</v>
      </c>
      <c r="B77" s="30">
        <v>1505</v>
      </c>
      <c r="C77" s="14">
        <f aca="true" t="shared" si="10" ref="C77:C83">B77*100/B$37</f>
        <v>37.578027465667915</v>
      </c>
      <c r="F77" s="30"/>
      <c r="G77" s="14"/>
    </row>
    <row r="78" spans="1:7" ht="12.75">
      <c r="A78" s="6" t="s">
        <v>226</v>
      </c>
      <c r="B78" s="30">
        <v>2130</v>
      </c>
      <c r="C78" s="14">
        <f t="shared" si="10"/>
        <v>53.18352059925093</v>
      </c>
      <c r="E78" s="23" t="s">
        <v>242</v>
      </c>
      <c r="F78" s="30"/>
      <c r="G78" s="14"/>
    </row>
    <row r="79" spans="1:7" ht="12.75">
      <c r="A79" s="6" t="s">
        <v>23</v>
      </c>
      <c r="B79" s="30">
        <v>1425</v>
      </c>
      <c r="C79" s="14">
        <f t="shared" si="10"/>
        <v>35.58052434456929</v>
      </c>
      <c r="E79" s="23" t="s">
        <v>333</v>
      </c>
      <c r="F79" s="29">
        <v>3550</v>
      </c>
      <c r="G79" s="26">
        <f>F79*100/F$79</f>
        <v>100</v>
      </c>
    </row>
    <row r="80" spans="1:7" ht="12.75">
      <c r="A80" s="6" t="s">
        <v>24</v>
      </c>
      <c r="B80" s="30">
        <v>705</v>
      </c>
      <c r="C80" s="14">
        <f t="shared" si="10"/>
        <v>17.60299625468165</v>
      </c>
      <c r="E80" s="24" t="s">
        <v>102</v>
      </c>
      <c r="F80" s="30">
        <v>155</v>
      </c>
      <c r="G80" s="14">
        <f>F80*100/F$79</f>
        <v>4.366197183098592</v>
      </c>
    </row>
    <row r="81" spans="1:7" ht="12.75">
      <c r="A81" s="6" t="s">
        <v>25</v>
      </c>
      <c r="B81" s="30">
        <v>125</v>
      </c>
      <c r="C81" s="14">
        <f t="shared" si="10"/>
        <v>3.1210986267166043</v>
      </c>
      <c r="E81" s="24"/>
      <c r="F81" s="30" t="s">
        <v>294</v>
      </c>
      <c r="G81" s="14"/>
    </row>
    <row r="82" spans="1:7" ht="12.75">
      <c r="A82" s="6" t="s">
        <v>26</v>
      </c>
      <c r="B82" s="30">
        <v>580</v>
      </c>
      <c r="C82" s="14">
        <f t="shared" si="10"/>
        <v>14.481897627965044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370</v>
      </c>
      <c r="C83" s="32">
        <f t="shared" si="10"/>
        <v>9.238451935081148</v>
      </c>
      <c r="D83" s="41"/>
      <c r="E83" s="25"/>
      <c r="F83" s="31"/>
      <c r="G83" s="32"/>
    </row>
    <row r="84" ht="13.5" thickTop="1">
      <c r="A84" s="65" t="s">
        <v>317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336</v>
      </c>
    </row>
    <row r="89" ht="14.25">
      <c r="A89" s="27" t="s">
        <v>187</v>
      </c>
    </row>
    <row r="90" ht="14.25">
      <c r="A90" s="27" t="s">
        <v>337</v>
      </c>
    </row>
    <row r="91" ht="12.75">
      <c r="A91" t="s">
        <v>229</v>
      </c>
    </row>
    <row r="92" ht="12.75">
      <c r="A92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Normal="75" zoomScaleSheetLayoutView="100" workbookViewId="0" topLeftCell="A62">
      <selection activeCell="A88" sqref="A88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8" t="s">
        <v>32</v>
      </c>
    </row>
    <row r="2" ht="15.75">
      <c r="A2" s="2" t="s">
        <v>293</v>
      </c>
    </row>
    <row r="3" ht="15">
      <c r="A3" s="64" t="s">
        <v>313</v>
      </c>
    </row>
    <row r="4" ht="14.25">
      <c r="A4" s="42" t="s">
        <v>335</v>
      </c>
    </row>
    <row r="5" ht="12.75">
      <c r="A5" t="s">
        <v>339</v>
      </c>
    </row>
    <row r="7" ht="13.5" thickBot="1">
      <c r="A7" s="3" t="s">
        <v>312</v>
      </c>
    </row>
    <row r="8" spans="1:7" ht="26.25" customHeight="1" thickTop="1">
      <c r="A8" s="59" t="s">
        <v>194</v>
      </c>
      <c r="B8" s="60" t="s">
        <v>195</v>
      </c>
      <c r="C8" s="61" t="s">
        <v>196</v>
      </c>
      <c r="D8" s="62"/>
      <c r="E8" s="63" t="s">
        <v>194</v>
      </c>
      <c r="F8" s="60" t="s">
        <v>195</v>
      </c>
      <c r="G8" s="61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3715</v>
      </c>
      <c r="C11" s="26">
        <f>B11*100/B$11</f>
        <v>100</v>
      </c>
      <c r="E11" s="1" t="s">
        <v>50</v>
      </c>
      <c r="F11" s="29">
        <v>1930</v>
      </c>
      <c r="G11" s="26">
        <f>F11*100/F$11</f>
        <v>100</v>
      </c>
    </row>
    <row r="12" spans="1:7" ht="12.75">
      <c r="A12" s="34" t="s">
        <v>103</v>
      </c>
      <c r="B12" s="30">
        <v>2100</v>
      </c>
      <c r="C12" s="14">
        <f>B12*100/B$11</f>
        <v>56.527590847913864</v>
      </c>
      <c r="E12" s="42" t="s">
        <v>119</v>
      </c>
      <c r="F12" s="46">
        <v>1380</v>
      </c>
      <c r="G12" s="45">
        <f aca="true" t="shared" si="0" ref="G12:G17">F12*100/F$11</f>
        <v>71.50259067357513</v>
      </c>
    </row>
    <row r="13" spans="1:7" ht="12.75">
      <c r="A13" s="34" t="s">
        <v>34</v>
      </c>
      <c r="B13" s="30">
        <v>2085</v>
      </c>
      <c r="C13" s="14">
        <f>B13*100/B$11</f>
        <v>56.123822341857334</v>
      </c>
      <c r="E13" t="s">
        <v>120</v>
      </c>
      <c r="F13" s="30">
        <v>295</v>
      </c>
      <c r="G13" s="14">
        <f t="shared" si="0"/>
        <v>15.284974093264248</v>
      </c>
    </row>
    <row r="14" spans="1:7" ht="12.75">
      <c r="A14" s="34" t="s">
        <v>35</v>
      </c>
      <c r="B14" s="30">
        <v>1960</v>
      </c>
      <c r="C14" s="14">
        <f>B14*100/B$11</f>
        <v>52.75908479138627</v>
      </c>
      <c r="E14" s="42" t="s">
        <v>284</v>
      </c>
      <c r="F14" s="46">
        <v>55</v>
      </c>
      <c r="G14" s="45">
        <f t="shared" si="0"/>
        <v>2.849740932642487</v>
      </c>
    </row>
    <row r="15" spans="1:7" ht="12.75">
      <c r="A15" s="34" t="s">
        <v>36</v>
      </c>
      <c r="B15" s="30">
        <v>125</v>
      </c>
      <c r="C15" s="14">
        <f>B15*100/B$11</f>
        <v>3.3647375504710633</v>
      </c>
      <c r="E15" t="s">
        <v>121</v>
      </c>
      <c r="F15" s="30">
        <v>85</v>
      </c>
      <c r="G15" s="14">
        <f t="shared" si="0"/>
        <v>4.404145077720207</v>
      </c>
    </row>
    <row r="16" spans="1:7" ht="12.75">
      <c r="A16" s="34" t="s">
        <v>37</v>
      </c>
      <c r="B16" s="30" t="s">
        <v>338</v>
      </c>
      <c r="C16" s="14">
        <f>B15*100/B13</f>
        <v>5.995203836930456</v>
      </c>
      <c r="E16" t="s">
        <v>122</v>
      </c>
      <c r="F16" s="30">
        <v>50</v>
      </c>
      <c r="G16" s="14">
        <f t="shared" si="0"/>
        <v>2.5906735751295336</v>
      </c>
    </row>
    <row r="17" spans="1:7" ht="12.75">
      <c r="A17" s="34" t="s">
        <v>38</v>
      </c>
      <c r="B17" s="30">
        <v>15</v>
      </c>
      <c r="C17" s="14">
        <f>B17*100/B$11</f>
        <v>0.4037685060565276</v>
      </c>
      <c r="E17" t="s">
        <v>123</v>
      </c>
      <c r="F17" s="30">
        <v>60</v>
      </c>
      <c r="G17" s="14">
        <f t="shared" si="0"/>
        <v>3.1088082901554404</v>
      </c>
    </row>
    <row r="18" spans="1:7" ht="12.75">
      <c r="A18" s="34" t="s">
        <v>104</v>
      </c>
      <c r="B18" s="30">
        <v>1615</v>
      </c>
      <c r="C18" s="14">
        <f>B18*100/B$11</f>
        <v>43.472409152086136</v>
      </c>
      <c r="E18" t="s">
        <v>291</v>
      </c>
      <c r="F18" s="33">
        <v>15.8</v>
      </c>
      <c r="G18" s="14" t="s">
        <v>338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2450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1250</v>
      </c>
      <c r="C21" s="14">
        <f>B21*100/B$20</f>
        <v>51.02040816326531</v>
      </c>
      <c r="E21" s="1" t="s">
        <v>51</v>
      </c>
      <c r="F21" s="29">
        <v>1490</v>
      </c>
      <c r="G21" s="26">
        <f>F21*100/F$21</f>
        <v>100</v>
      </c>
    </row>
    <row r="22" spans="1:7" ht="12.75">
      <c r="A22" s="34" t="s">
        <v>34</v>
      </c>
      <c r="B22" s="30">
        <v>1240</v>
      </c>
      <c r="C22" s="14">
        <f>B22*100/B$20</f>
        <v>50.61224489795919</v>
      </c>
      <c r="E22" t="s">
        <v>244</v>
      </c>
      <c r="F22" s="30">
        <v>260</v>
      </c>
      <c r="G22" s="14">
        <f aca="true" t="shared" si="1" ref="G22:G31">F22*100/F$21</f>
        <v>17.449664429530202</v>
      </c>
    </row>
    <row r="23" spans="1:7" ht="12.75">
      <c r="A23" s="34" t="s">
        <v>40</v>
      </c>
      <c r="B23" s="30">
        <v>1190</v>
      </c>
      <c r="C23" s="14">
        <f>B23*100/B$20</f>
        <v>48.57142857142857</v>
      </c>
      <c r="E23" t="s">
        <v>245</v>
      </c>
      <c r="F23" s="30">
        <v>200</v>
      </c>
      <c r="G23" s="14">
        <f t="shared" si="1"/>
        <v>13.422818791946309</v>
      </c>
    </row>
    <row r="24" spans="1:7" ht="12.75">
      <c r="A24" s="34"/>
      <c r="B24" s="30"/>
      <c r="C24" s="14"/>
      <c r="E24" t="s">
        <v>246</v>
      </c>
      <c r="F24" s="30">
        <v>215</v>
      </c>
      <c r="G24" s="14">
        <f t="shared" si="1"/>
        <v>14.429530201342281</v>
      </c>
    </row>
    <row r="25" spans="1:7" ht="12.75">
      <c r="A25" s="40" t="s">
        <v>41</v>
      </c>
      <c r="B25" s="29">
        <v>45</v>
      </c>
      <c r="C25" s="26">
        <f>B25*100/B$25</f>
        <v>100</v>
      </c>
      <c r="E25" t="s">
        <v>247</v>
      </c>
      <c r="F25" s="30">
        <v>175</v>
      </c>
      <c r="G25" s="14">
        <f t="shared" si="1"/>
        <v>11.74496644295302</v>
      </c>
    </row>
    <row r="26" spans="1:7" ht="12.75">
      <c r="A26" s="34" t="s">
        <v>106</v>
      </c>
      <c r="B26" s="30">
        <v>10</v>
      </c>
      <c r="C26" s="14">
        <f>B26*100/B$25</f>
        <v>22.22222222222222</v>
      </c>
      <c r="E26" t="s">
        <v>248</v>
      </c>
      <c r="F26" s="30">
        <v>190</v>
      </c>
      <c r="G26" s="14">
        <f t="shared" si="1"/>
        <v>12.751677852348994</v>
      </c>
    </row>
    <row r="27" spans="1:7" ht="12.75">
      <c r="A27" s="34"/>
      <c r="B27" s="30"/>
      <c r="C27" s="14"/>
      <c r="E27" t="s">
        <v>249</v>
      </c>
      <c r="F27" s="30">
        <v>185</v>
      </c>
      <c r="G27" s="14">
        <f t="shared" si="1"/>
        <v>12.416107382550335</v>
      </c>
    </row>
    <row r="28" spans="1:7" ht="12.75">
      <c r="A28" s="73" t="s">
        <v>42</v>
      </c>
      <c r="B28" s="30"/>
      <c r="C28" s="14"/>
      <c r="E28" t="s">
        <v>250</v>
      </c>
      <c r="F28" s="30">
        <v>110</v>
      </c>
      <c r="G28" s="14">
        <f t="shared" si="1"/>
        <v>7.382550335570469</v>
      </c>
    </row>
    <row r="29" spans="1:7" ht="12.75">
      <c r="A29" s="74"/>
      <c r="B29" s="29">
        <v>1960</v>
      </c>
      <c r="C29" s="26">
        <f>B29*100/B$29</f>
        <v>100</v>
      </c>
      <c r="E29" t="s">
        <v>251</v>
      </c>
      <c r="F29" s="30">
        <v>65</v>
      </c>
      <c r="G29" s="14">
        <f t="shared" si="1"/>
        <v>4.3624161073825505</v>
      </c>
    </row>
    <row r="30" spans="1:7" ht="12.75">
      <c r="A30" s="40" t="s">
        <v>231</v>
      </c>
      <c r="B30" s="30"/>
      <c r="C30" s="14"/>
      <c r="E30" t="s">
        <v>252</v>
      </c>
      <c r="F30" s="30">
        <v>45</v>
      </c>
      <c r="G30" s="14">
        <f t="shared" si="1"/>
        <v>3.0201342281879193</v>
      </c>
    </row>
    <row r="31" spans="1:7" ht="12.75">
      <c r="A31" s="34" t="s">
        <v>232</v>
      </c>
      <c r="B31" s="30">
        <v>385</v>
      </c>
      <c r="C31" s="14">
        <f>B31*100/B$29</f>
        <v>19.642857142857142</v>
      </c>
      <c r="E31" t="s">
        <v>253</v>
      </c>
      <c r="F31" s="30">
        <v>45</v>
      </c>
      <c r="G31" s="14">
        <f t="shared" si="1"/>
        <v>3.0201342281879193</v>
      </c>
    </row>
    <row r="32" spans="1:7" ht="12.75">
      <c r="A32" s="34" t="s">
        <v>233</v>
      </c>
      <c r="B32" s="30">
        <v>765</v>
      </c>
      <c r="C32" s="14">
        <f>B32*100/B$29</f>
        <v>39.03061224489796</v>
      </c>
      <c r="E32" t="s">
        <v>191</v>
      </c>
      <c r="F32" s="30">
        <v>30000</v>
      </c>
      <c r="G32" s="14" t="s">
        <v>338</v>
      </c>
    </row>
    <row r="33" spans="1:7" ht="12.75">
      <c r="A33" s="34" t="s">
        <v>234</v>
      </c>
      <c r="B33" s="30">
        <v>535</v>
      </c>
      <c r="C33" s="14">
        <f>B33*100/B$29</f>
        <v>27.29591836734694</v>
      </c>
      <c r="F33" s="30"/>
      <c r="G33" s="14"/>
    </row>
    <row r="34" spans="1:7" ht="12.75">
      <c r="A34" s="34" t="s">
        <v>107</v>
      </c>
      <c r="B34" s="30" t="s">
        <v>340</v>
      </c>
      <c r="C34" s="14" t="s">
        <v>340</v>
      </c>
      <c r="E34" t="s">
        <v>124</v>
      </c>
      <c r="F34" s="30">
        <v>1175</v>
      </c>
      <c r="G34" s="14">
        <f>F34*100/F$21</f>
        <v>78.85906040268456</v>
      </c>
    </row>
    <row r="35" spans="1:7" ht="12.75" customHeight="1">
      <c r="A35" s="75" t="s">
        <v>341</v>
      </c>
      <c r="B35" s="30"/>
      <c r="C35" s="14"/>
      <c r="E35" t="s">
        <v>52</v>
      </c>
      <c r="F35" s="30">
        <v>47686</v>
      </c>
      <c r="G35" s="14" t="s">
        <v>338</v>
      </c>
    </row>
    <row r="36" spans="1:7" ht="12.75">
      <c r="A36" s="76"/>
      <c r="B36" s="30">
        <v>75</v>
      </c>
      <c r="C36" s="14">
        <f>B36*100/B$29</f>
        <v>3.826530612244898</v>
      </c>
      <c r="E36" t="s">
        <v>189</v>
      </c>
      <c r="F36" s="30">
        <v>200</v>
      </c>
      <c r="G36" s="14">
        <f>F36*100/F$21</f>
        <v>13.422818791946309</v>
      </c>
    </row>
    <row r="37" spans="1:7" ht="12.75" customHeight="1">
      <c r="A37" s="75" t="s">
        <v>342</v>
      </c>
      <c r="B37" s="30"/>
      <c r="C37" s="14"/>
      <c r="E37" t="s">
        <v>53</v>
      </c>
      <c r="F37" s="30">
        <v>5744</v>
      </c>
      <c r="G37" s="14" t="s">
        <v>338</v>
      </c>
    </row>
    <row r="38" spans="1:7" ht="12.75">
      <c r="A38" s="76"/>
      <c r="B38" s="30">
        <v>200</v>
      </c>
      <c r="C38" s="14">
        <f>B38*100/B$29</f>
        <v>10.204081632653061</v>
      </c>
      <c r="E38" t="s">
        <v>190</v>
      </c>
      <c r="F38" s="30">
        <v>160</v>
      </c>
      <c r="G38" s="14">
        <f>F38*100/F$21</f>
        <v>10.738255033557047</v>
      </c>
    </row>
    <row r="39" spans="1:7" ht="12.75">
      <c r="A39" s="34"/>
      <c r="B39" s="30"/>
      <c r="C39" s="14"/>
      <c r="E39" t="s">
        <v>54</v>
      </c>
      <c r="F39" s="30">
        <v>4992</v>
      </c>
      <c r="G39" s="14" t="s">
        <v>338</v>
      </c>
    </row>
    <row r="40" spans="1:7" ht="12.75">
      <c r="A40" s="40" t="s">
        <v>235</v>
      </c>
      <c r="B40" s="30"/>
      <c r="C40" s="14"/>
      <c r="E40" t="s">
        <v>254</v>
      </c>
      <c r="F40" s="30">
        <v>280</v>
      </c>
      <c r="G40" s="14">
        <f>F40*100/F$21</f>
        <v>18.79194630872483</v>
      </c>
    </row>
    <row r="41" spans="1:7" ht="12.75">
      <c r="A41" s="34" t="s">
        <v>236</v>
      </c>
      <c r="B41" s="30">
        <v>4</v>
      </c>
      <c r="C41" s="14">
        <f aca="true" t="shared" si="2" ref="C41:C47">B41*100/B$29</f>
        <v>0.20408163265306123</v>
      </c>
      <c r="E41" t="s">
        <v>55</v>
      </c>
      <c r="F41" s="30">
        <v>4843</v>
      </c>
      <c r="G41" s="14" t="s">
        <v>338</v>
      </c>
    </row>
    <row r="42" spans="1:7" ht="12.75">
      <c r="A42" s="34" t="s">
        <v>108</v>
      </c>
      <c r="B42" s="30">
        <v>25</v>
      </c>
      <c r="C42" s="14">
        <f t="shared" si="2"/>
        <v>1.2755102040816326</v>
      </c>
      <c r="E42" t="s">
        <v>255</v>
      </c>
      <c r="F42" s="30">
        <v>145</v>
      </c>
      <c r="G42" s="14">
        <f>F42*100/F$21</f>
        <v>9.731543624161073</v>
      </c>
    </row>
    <row r="43" spans="1:7" ht="12.75">
      <c r="A43" s="34" t="s">
        <v>109</v>
      </c>
      <c r="B43" s="30">
        <v>45</v>
      </c>
      <c r="C43" s="14">
        <f t="shared" si="2"/>
        <v>2.295918367346939</v>
      </c>
      <c r="E43" t="s">
        <v>56</v>
      </c>
      <c r="F43" s="30">
        <v>13099</v>
      </c>
      <c r="G43" s="14" t="s">
        <v>338</v>
      </c>
    </row>
    <row r="44" spans="1:7" ht="12.75">
      <c r="A44" s="34" t="s">
        <v>110</v>
      </c>
      <c r="B44" s="30">
        <v>30</v>
      </c>
      <c r="C44" s="14">
        <f t="shared" si="2"/>
        <v>1.530612244897959</v>
      </c>
      <c r="F44" s="30"/>
      <c r="G44" s="14"/>
    </row>
    <row r="45" spans="1:7" ht="14.25">
      <c r="A45" s="34" t="s">
        <v>111</v>
      </c>
      <c r="B45" s="30">
        <v>235</v>
      </c>
      <c r="C45" s="14">
        <f t="shared" si="2"/>
        <v>11.989795918367347</v>
      </c>
      <c r="E45" s="1" t="s">
        <v>57</v>
      </c>
      <c r="F45" s="29">
        <v>995</v>
      </c>
      <c r="G45" s="26">
        <f>F45*100/F$45</f>
        <v>100</v>
      </c>
    </row>
    <row r="46" spans="1:7" ht="12.75">
      <c r="A46" s="34" t="s">
        <v>237</v>
      </c>
      <c r="B46" s="30">
        <v>215</v>
      </c>
      <c r="C46" s="14">
        <f t="shared" si="2"/>
        <v>10.96938775510204</v>
      </c>
      <c r="E46" t="s">
        <v>244</v>
      </c>
      <c r="F46" s="30">
        <v>140</v>
      </c>
      <c r="G46" s="14">
        <f aca="true" t="shared" si="3" ref="G46:G55">F46*100/F$45</f>
        <v>14.07035175879397</v>
      </c>
    </row>
    <row r="47" spans="1:7" ht="12.75">
      <c r="A47" s="34" t="s">
        <v>112</v>
      </c>
      <c r="B47" s="30">
        <v>10</v>
      </c>
      <c r="C47" s="14">
        <f t="shared" si="2"/>
        <v>0.5102040816326531</v>
      </c>
      <c r="E47" t="s">
        <v>245</v>
      </c>
      <c r="F47" s="30">
        <v>90</v>
      </c>
      <c r="G47" s="14">
        <f t="shared" si="3"/>
        <v>9.045226130653266</v>
      </c>
    </row>
    <row r="48" spans="1:7" ht="12.75">
      <c r="A48" s="34" t="s">
        <v>43</v>
      </c>
      <c r="B48" s="30">
        <v>90</v>
      </c>
      <c r="C48" s="14">
        <f>B48*100/B$29</f>
        <v>4.591836734693878</v>
      </c>
      <c r="E48" t="s">
        <v>246</v>
      </c>
      <c r="F48" s="30">
        <v>130</v>
      </c>
      <c r="G48" s="14">
        <f t="shared" si="3"/>
        <v>13.06532663316583</v>
      </c>
    </row>
    <row r="49" spans="1:7" ht="12.75">
      <c r="A49" s="77" t="s">
        <v>328</v>
      </c>
      <c r="B49" s="30"/>
      <c r="C49" s="14"/>
      <c r="E49" t="s">
        <v>247</v>
      </c>
      <c r="F49" s="30">
        <v>100</v>
      </c>
      <c r="G49" s="14">
        <f t="shared" si="3"/>
        <v>10.050251256281408</v>
      </c>
    </row>
    <row r="50" spans="1:7" ht="12.75">
      <c r="A50" s="77"/>
      <c r="B50" s="30">
        <v>145</v>
      </c>
      <c r="C50" s="14">
        <f>B50*100/B$29</f>
        <v>7.3979591836734695</v>
      </c>
      <c r="E50" t="s">
        <v>248</v>
      </c>
      <c r="F50" s="30">
        <v>165</v>
      </c>
      <c r="G50" s="14">
        <f t="shared" si="3"/>
        <v>16.582914572864322</v>
      </c>
    </row>
    <row r="51" spans="1:7" ht="12.75">
      <c r="A51" s="34" t="s">
        <v>283</v>
      </c>
      <c r="B51" s="30">
        <v>195</v>
      </c>
      <c r="C51" s="14">
        <f>B51*100/B$29</f>
        <v>9.948979591836734</v>
      </c>
      <c r="E51" t="s">
        <v>249</v>
      </c>
      <c r="F51" s="30">
        <v>120</v>
      </c>
      <c r="G51" s="14">
        <f t="shared" si="3"/>
        <v>12.06030150753769</v>
      </c>
    </row>
    <row r="52" spans="1:7" ht="12.75" customHeight="1">
      <c r="A52" s="75" t="s">
        <v>329</v>
      </c>
      <c r="B52" s="30"/>
      <c r="C52" s="14"/>
      <c r="E52" t="s">
        <v>250</v>
      </c>
      <c r="F52" s="30">
        <v>105</v>
      </c>
      <c r="G52" s="14">
        <f t="shared" si="3"/>
        <v>10.552763819095478</v>
      </c>
    </row>
    <row r="53" spans="1:7" ht="12.75">
      <c r="A53" s="75"/>
      <c r="B53" s="30">
        <v>670</v>
      </c>
      <c r="C53" s="14">
        <f>B53*100/B$29</f>
        <v>34.183673469387756</v>
      </c>
      <c r="E53" t="s">
        <v>251</v>
      </c>
      <c r="F53" s="30">
        <v>65</v>
      </c>
      <c r="G53" s="14">
        <f t="shared" si="3"/>
        <v>6.532663316582915</v>
      </c>
    </row>
    <row r="54" spans="1:7" ht="12.75">
      <c r="A54" s="34" t="s">
        <v>238</v>
      </c>
      <c r="B54" s="30">
        <v>225</v>
      </c>
      <c r="C54" s="14">
        <f>B54*100/B$29</f>
        <v>11.479591836734693</v>
      </c>
      <c r="E54" t="s">
        <v>252</v>
      </c>
      <c r="F54" s="30">
        <v>35</v>
      </c>
      <c r="G54" s="14">
        <f t="shared" si="3"/>
        <v>3.5175879396984926</v>
      </c>
    </row>
    <row r="55" spans="1:7" ht="12.75">
      <c r="A55" s="34" t="s">
        <v>113</v>
      </c>
      <c r="B55" s="30">
        <v>75</v>
      </c>
      <c r="C55" s="14">
        <f>B55*100/B$29</f>
        <v>3.826530612244898</v>
      </c>
      <c r="E55" t="s">
        <v>253</v>
      </c>
      <c r="F55" s="30">
        <v>45</v>
      </c>
      <c r="G55" s="14">
        <f t="shared" si="3"/>
        <v>4.522613065326633</v>
      </c>
    </row>
    <row r="56" spans="1:7" ht="12.75">
      <c r="A56" s="34"/>
      <c r="B56" s="30"/>
      <c r="C56" s="14"/>
      <c r="E56" t="s">
        <v>256</v>
      </c>
      <c r="F56" s="30">
        <v>37995</v>
      </c>
      <c r="G56" s="14" t="s">
        <v>338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1325</v>
      </c>
      <c r="C58" s="14">
        <f>B58*100/B$29</f>
        <v>67.60204081632654</v>
      </c>
      <c r="E58" t="s">
        <v>290</v>
      </c>
      <c r="F58" s="30">
        <v>20123</v>
      </c>
      <c r="G58" s="14" t="s">
        <v>338</v>
      </c>
    </row>
    <row r="59" spans="1:7" ht="12.75">
      <c r="A59" s="34" t="s">
        <v>240</v>
      </c>
      <c r="B59" s="30">
        <v>285</v>
      </c>
      <c r="C59" s="14">
        <f>B59*100/B$29</f>
        <v>14.540816326530612</v>
      </c>
      <c r="E59" s="39" t="s">
        <v>257</v>
      </c>
      <c r="F59" s="30"/>
      <c r="G59" s="14"/>
    </row>
    <row r="60" spans="1:7" ht="12.75">
      <c r="A60" s="75" t="s">
        <v>330</v>
      </c>
      <c r="B60" s="30"/>
      <c r="C60" s="14"/>
      <c r="E60" t="s">
        <v>288</v>
      </c>
      <c r="F60" s="30">
        <v>35208</v>
      </c>
      <c r="G60" s="14" t="s">
        <v>338</v>
      </c>
    </row>
    <row r="61" spans="1:7" ht="13.5" thickBot="1">
      <c r="A61" s="75"/>
      <c r="B61" s="30">
        <v>325</v>
      </c>
      <c r="C61" s="14">
        <f>B61*100/B$29</f>
        <v>16.581632653061224</v>
      </c>
      <c r="D61" s="20"/>
      <c r="E61" s="25" t="s">
        <v>188</v>
      </c>
      <c r="F61" s="31">
        <v>24583</v>
      </c>
      <c r="G61" s="32" t="s">
        <v>338</v>
      </c>
    </row>
    <row r="62" spans="1:7" ht="13.5" thickTop="1">
      <c r="A62" s="34" t="s">
        <v>115</v>
      </c>
      <c r="B62" s="30">
        <v>25</v>
      </c>
      <c r="C62" s="14">
        <f>B62*100/B$29</f>
        <v>1.2755102040816326</v>
      </c>
      <c r="E62" s="70" t="s">
        <v>194</v>
      </c>
      <c r="F62" s="78" t="s">
        <v>325</v>
      </c>
      <c r="G62" s="81" t="s">
        <v>326</v>
      </c>
    </row>
    <row r="63" spans="1:7" ht="12.75">
      <c r="A63" s="34"/>
      <c r="B63" s="30"/>
      <c r="C63" s="14"/>
      <c r="D63" s="47"/>
      <c r="E63" s="71"/>
      <c r="F63" s="79"/>
      <c r="G63" s="82"/>
    </row>
    <row r="64" spans="1:7" ht="12.75">
      <c r="A64" s="84" t="s">
        <v>44</v>
      </c>
      <c r="B64" s="30"/>
      <c r="C64" s="14"/>
      <c r="D64" s="47"/>
      <c r="E64" s="71"/>
      <c r="F64" s="79"/>
      <c r="G64" s="82"/>
    </row>
    <row r="65" spans="1:7" ht="12.75">
      <c r="A65" s="84"/>
      <c r="B65" s="29"/>
      <c r="C65" s="26"/>
      <c r="D65" s="38"/>
      <c r="E65" s="72"/>
      <c r="F65" s="80"/>
      <c r="G65" s="83"/>
    </row>
    <row r="66" spans="1:7" ht="12.75">
      <c r="A66" s="40" t="s">
        <v>45</v>
      </c>
      <c r="B66" s="29">
        <v>530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20</v>
      </c>
      <c r="C67" s="45">
        <f>B67*100/B$66</f>
        <v>3.7735849056603774</v>
      </c>
      <c r="E67" s="1" t="s">
        <v>58</v>
      </c>
      <c r="F67" s="29">
        <v>200</v>
      </c>
      <c r="G67" s="26">
        <v>20.100502512562816</v>
      </c>
    </row>
    <row r="68" spans="1:7" ht="12.75">
      <c r="A68" s="40" t="s">
        <v>46</v>
      </c>
      <c r="B68" s="29">
        <v>2970</v>
      </c>
      <c r="C68" s="26">
        <f>B68*100/B$68</f>
        <v>100</v>
      </c>
      <c r="E68" t="s">
        <v>285</v>
      </c>
      <c r="F68" s="30">
        <v>150</v>
      </c>
      <c r="G68" s="14">
        <v>23.076923076923077</v>
      </c>
    </row>
    <row r="69" spans="1:7" ht="12.75">
      <c r="A69" s="34" t="s">
        <v>116</v>
      </c>
      <c r="B69" s="30">
        <v>410</v>
      </c>
      <c r="C69" s="14">
        <f>B69*100/B$68</f>
        <v>13.804713804713804</v>
      </c>
      <c r="E69" t="s">
        <v>59</v>
      </c>
      <c r="F69" s="30">
        <v>75</v>
      </c>
      <c r="G69" s="14">
        <v>31.25</v>
      </c>
    </row>
    <row r="70" spans="1:7" ht="12.75">
      <c r="A70" s="34" t="s">
        <v>47</v>
      </c>
      <c r="B70" s="33" t="s">
        <v>338</v>
      </c>
      <c r="C70" s="14">
        <v>51.8</v>
      </c>
      <c r="E70" s="69" t="s">
        <v>60</v>
      </c>
      <c r="F70" s="30"/>
      <c r="G70" s="14"/>
    </row>
    <row r="71" spans="1:7" ht="12.75">
      <c r="A71" s="34" t="s">
        <v>117</v>
      </c>
      <c r="B71" s="30">
        <v>2555</v>
      </c>
      <c r="C71" s="14">
        <f>B71*100/B$68</f>
        <v>86.02693602693603</v>
      </c>
      <c r="E71" s="69"/>
      <c r="F71" s="29">
        <v>75</v>
      </c>
      <c r="G71" s="26">
        <v>34.883720930232556</v>
      </c>
    </row>
    <row r="72" spans="1:7" ht="12.75">
      <c r="A72" s="34" t="s">
        <v>48</v>
      </c>
      <c r="B72" s="33" t="s">
        <v>338</v>
      </c>
      <c r="C72" s="14">
        <v>64.3</v>
      </c>
      <c r="E72" t="s">
        <v>286</v>
      </c>
      <c r="F72" s="30">
        <v>65</v>
      </c>
      <c r="G72" s="14">
        <v>40.625</v>
      </c>
    </row>
    <row r="73" spans="1:7" ht="12.75">
      <c r="A73" s="40" t="s">
        <v>49</v>
      </c>
      <c r="B73" s="29">
        <v>490</v>
      </c>
      <c r="C73" s="26">
        <f>B73*100/B$73</f>
        <v>100</v>
      </c>
      <c r="E73" t="s">
        <v>61</v>
      </c>
      <c r="F73" s="30">
        <v>4</v>
      </c>
      <c r="G73" s="14">
        <v>11.428571428571429</v>
      </c>
    </row>
    <row r="74" spans="1:7" ht="12.75">
      <c r="A74" s="44" t="s">
        <v>118</v>
      </c>
      <c r="B74" s="46">
        <v>300</v>
      </c>
      <c r="C74" s="45">
        <f>B74*100/B$73</f>
        <v>61.224489795918366</v>
      </c>
      <c r="E74" s="1" t="s">
        <v>62</v>
      </c>
      <c r="F74" s="29">
        <v>630</v>
      </c>
      <c r="G74" s="26">
        <v>15.57478368355995</v>
      </c>
    </row>
    <row r="75" spans="1:7" ht="12.75">
      <c r="A75" s="44"/>
      <c r="B75" s="57" t="s">
        <v>294</v>
      </c>
      <c r="C75" s="26" t="s">
        <v>294</v>
      </c>
      <c r="E75" t="s">
        <v>125</v>
      </c>
      <c r="F75" s="30">
        <v>480</v>
      </c>
      <c r="G75" s="14">
        <v>13.445378151260504</v>
      </c>
    </row>
    <row r="76" spans="1:7" ht="12.75">
      <c r="A76" s="40"/>
      <c r="B76" s="57" t="s">
        <v>294</v>
      </c>
      <c r="C76" s="26" t="s">
        <v>294</v>
      </c>
      <c r="E76" t="s">
        <v>63</v>
      </c>
      <c r="F76" s="30">
        <v>90</v>
      </c>
      <c r="G76" s="14">
        <v>18.367346938775512</v>
      </c>
    </row>
    <row r="77" spans="1:7" ht="12.75">
      <c r="A77" s="34"/>
      <c r="B77" s="54"/>
      <c r="C77" s="14"/>
      <c r="E77" t="s">
        <v>287</v>
      </c>
      <c r="F77" s="30">
        <v>155</v>
      </c>
      <c r="G77" s="14">
        <v>32.63157894736842</v>
      </c>
    </row>
    <row r="78" spans="1:7" ht="12.75">
      <c r="A78" s="34"/>
      <c r="B78" s="54"/>
      <c r="C78" s="14"/>
      <c r="E78" t="s">
        <v>64</v>
      </c>
      <c r="F78" s="30">
        <v>135</v>
      </c>
      <c r="G78" s="14">
        <v>31.3953488372093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125</v>
      </c>
      <c r="G79" s="32">
        <v>19.083969465648856</v>
      </c>
    </row>
    <row r="80" ht="13.5" thickTop="1">
      <c r="A80" s="65" t="s">
        <v>317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336</v>
      </c>
    </row>
    <row r="85" ht="14.25">
      <c r="A85" s="27" t="s">
        <v>187</v>
      </c>
    </row>
    <row r="86" ht="14.25">
      <c r="A86" s="27" t="s">
        <v>337</v>
      </c>
    </row>
    <row r="87" ht="12.75">
      <c r="A87" t="s">
        <v>229</v>
      </c>
    </row>
    <row r="88" ht="12.75">
      <c r="A88" t="s">
        <v>343</v>
      </c>
    </row>
  </sheetData>
  <mergeCells count="11">
    <mergeCell ref="F62:F65"/>
    <mergeCell ref="G62:G65"/>
    <mergeCell ref="A52:A53"/>
    <mergeCell ref="A60:A61"/>
    <mergeCell ref="A64:A65"/>
    <mergeCell ref="E70:E71"/>
    <mergeCell ref="E62:E65"/>
    <mergeCell ref="A28:A29"/>
    <mergeCell ref="A35:A36"/>
    <mergeCell ref="A37:A38"/>
    <mergeCell ref="A49:A50"/>
  </mergeCells>
  <printOptions/>
  <pageMargins left="0.52" right="0.45" top="0.53" bottom="0.38" header="0.5" footer="0.3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view="pageBreakPreview" zoomScaleNormal="75" zoomScaleSheetLayoutView="100" workbookViewId="0" topLeftCell="A59">
      <selection activeCell="A85" sqref="A85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8" t="s">
        <v>31</v>
      </c>
    </row>
    <row r="2" ht="15.75">
      <c r="A2" s="2" t="s">
        <v>297</v>
      </c>
    </row>
    <row r="3" ht="15">
      <c r="A3" s="64" t="s">
        <v>313</v>
      </c>
    </row>
    <row r="4" ht="14.25">
      <c r="A4" s="42" t="s">
        <v>335</v>
      </c>
    </row>
    <row r="5" ht="12.75">
      <c r="A5" t="s">
        <v>339</v>
      </c>
    </row>
    <row r="7" ht="13.5" thickBot="1">
      <c r="A7" s="3" t="s">
        <v>312</v>
      </c>
    </row>
    <row r="8" spans="1:7" ht="27.75" customHeight="1" thickTop="1">
      <c r="A8" s="59" t="s">
        <v>194</v>
      </c>
      <c r="B8" s="60" t="s">
        <v>195</v>
      </c>
      <c r="C8" s="61" t="s">
        <v>196</v>
      </c>
      <c r="D8" s="62"/>
      <c r="E8" s="63" t="s">
        <v>194</v>
      </c>
      <c r="F8" s="60" t="s">
        <v>195</v>
      </c>
      <c r="G8" s="61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334</v>
      </c>
      <c r="B10" s="29">
        <v>1495</v>
      </c>
      <c r="C10" s="26">
        <f>B10*100/B$10</f>
        <v>100</v>
      </c>
      <c r="E10" s="23" t="s">
        <v>65</v>
      </c>
      <c r="F10" s="29">
        <v>420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565</v>
      </c>
      <c r="C12" s="14">
        <f>B12*100/B$10</f>
        <v>37.792642140468224</v>
      </c>
      <c r="E12" s="24" t="s">
        <v>269</v>
      </c>
      <c r="F12" s="30">
        <v>30</v>
      </c>
      <c r="G12" s="48">
        <f aca="true" t="shared" si="0" ref="G12:G17">F12*100/F$10</f>
        <v>7.142857142857143</v>
      </c>
    </row>
    <row r="13" spans="1:7" ht="12.75">
      <c r="A13" s="6" t="s">
        <v>128</v>
      </c>
      <c r="B13" s="30">
        <v>930</v>
      </c>
      <c r="C13" s="14">
        <f>B13*100/B$10</f>
        <v>62.207357859531776</v>
      </c>
      <c r="E13" s="18" t="s">
        <v>270</v>
      </c>
      <c r="F13" s="30">
        <v>35</v>
      </c>
      <c r="G13" s="14">
        <f t="shared" si="0"/>
        <v>8.333333333333334</v>
      </c>
    </row>
    <row r="14" spans="1:7" ht="12.75">
      <c r="A14" s="6"/>
      <c r="B14" s="30"/>
      <c r="C14" s="14"/>
      <c r="E14" s="18" t="s">
        <v>251</v>
      </c>
      <c r="F14" s="30">
        <v>105</v>
      </c>
      <c r="G14" s="14">
        <f t="shared" si="0"/>
        <v>25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145</v>
      </c>
      <c r="G15" s="14">
        <f t="shared" si="0"/>
        <v>34.523809523809526</v>
      </c>
    </row>
    <row r="16" spans="1:7" ht="12.75">
      <c r="A16" s="53" t="s">
        <v>129</v>
      </c>
      <c r="B16" s="46">
        <v>445</v>
      </c>
      <c r="C16" s="14">
        <f aca="true" t="shared" si="1" ref="C16:C23">B16*100/B$10</f>
        <v>29.765886287625417</v>
      </c>
      <c r="E16" s="18" t="s">
        <v>272</v>
      </c>
      <c r="F16" s="30">
        <v>65</v>
      </c>
      <c r="G16" s="14">
        <f t="shared" si="0"/>
        <v>15.476190476190476</v>
      </c>
    </row>
    <row r="17" spans="1:7" ht="12.75">
      <c r="A17" s="53" t="s">
        <v>130</v>
      </c>
      <c r="B17" s="46">
        <v>105</v>
      </c>
      <c r="C17" s="14">
        <f t="shared" si="1"/>
        <v>7.023411371237458</v>
      </c>
      <c r="E17" s="18" t="s">
        <v>273</v>
      </c>
      <c r="F17" s="30">
        <v>40</v>
      </c>
      <c r="G17" s="14">
        <f t="shared" si="0"/>
        <v>9.523809523809524</v>
      </c>
    </row>
    <row r="18" spans="1:7" ht="12.75">
      <c r="A18" s="6" t="s">
        <v>131</v>
      </c>
      <c r="B18" s="30">
        <v>50</v>
      </c>
      <c r="C18" s="14">
        <f t="shared" si="1"/>
        <v>3.3444816053511706</v>
      </c>
      <c r="E18" s="18" t="s">
        <v>274</v>
      </c>
      <c r="F18" s="30" t="s">
        <v>340</v>
      </c>
      <c r="G18" s="14" t="s">
        <v>340</v>
      </c>
    </row>
    <row r="19" spans="1:7" ht="12.75">
      <c r="A19" s="6" t="s">
        <v>132</v>
      </c>
      <c r="B19" s="30">
        <v>215</v>
      </c>
      <c r="C19" s="14">
        <f t="shared" si="1"/>
        <v>14.381270903010034</v>
      </c>
      <c r="E19" s="18" t="s">
        <v>275</v>
      </c>
      <c r="F19" s="30" t="s">
        <v>340</v>
      </c>
      <c r="G19" s="14" t="s">
        <v>340</v>
      </c>
    </row>
    <row r="20" spans="1:7" ht="12.75">
      <c r="A20" s="6" t="s">
        <v>133</v>
      </c>
      <c r="B20" s="30">
        <v>160</v>
      </c>
      <c r="C20" s="14">
        <f t="shared" si="1"/>
        <v>10.702341137123746</v>
      </c>
      <c r="E20" s="24" t="s">
        <v>172</v>
      </c>
      <c r="F20" s="30">
        <v>170300</v>
      </c>
      <c r="G20" s="48" t="s">
        <v>338</v>
      </c>
    </row>
    <row r="21" spans="1:7" ht="12.75">
      <c r="A21" s="6" t="s">
        <v>134</v>
      </c>
      <c r="B21" s="30">
        <v>130</v>
      </c>
      <c r="C21" s="14">
        <f t="shared" si="1"/>
        <v>8.695652173913043</v>
      </c>
      <c r="F21" s="54"/>
      <c r="G21" s="17" t="s">
        <v>294</v>
      </c>
    </row>
    <row r="22" spans="1:7" ht="12.75">
      <c r="A22" s="6" t="s">
        <v>135</v>
      </c>
      <c r="B22" s="30">
        <v>355</v>
      </c>
      <c r="C22" s="14">
        <f t="shared" si="1"/>
        <v>23.745819397993312</v>
      </c>
      <c r="E22" s="69" t="s">
        <v>66</v>
      </c>
      <c r="F22" s="29"/>
      <c r="G22" s="43" t="s">
        <v>294</v>
      </c>
    </row>
    <row r="23" spans="1:7" ht="12.75">
      <c r="A23" s="6" t="s">
        <v>136</v>
      </c>
      <c r="B23" s="30">
        <v>35</v>
      </c>
      <c r="C23" s="14">
        <f t="shared" si="1"/>
        <v>2.3411371237458196</v>
      </c>
      <c r="E23" s="69"/>
      <c r="F23" s="29"/>
      <c r="G23" s="43" t="s">
        <v>294</v>
      </c>
    </row>
    <row r="24" spans="1:7" ht="12.75">
      <c r="A24" s="6" t="s">
        <v>137</v>
      </c>
      <c r="B24" s="30" t="s">
        <v>340</v>
      </c>
      <c r="C24" s="14" t="s">
        <v>340</v>
      </c>
      <c r="E24" s="24" t="s">
        <v>173</v>
      </c>
      <c r="F24" s="30">
        <v>360</v>
      </c>
      <c r="G24" s="48">
        <f aca="true" t="shared" si="2" ref="G24:G31">F24*100/F$10</f>
        <v>85.71428571428571</v>
      </c>
    </row>
    <row r="25" spans="1:7" ht="12.75">
      <c r="A25" s="6"/>
      <c r="B25" s="30"/>
      <c r="C25" s="14" t="s">
        <v>294</v>
      </c>
      <c r="E25" s="18" t="s">
        <v>67</v>
      </c>
      <c r="F25" s="30">
        <v>10</v>
      </c>
      <c r="G25" s="14">
        <f t="shared" si="2"/>
        <v>2.380952380952381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15</v>
      </c>
      <c r="G26" s="14">
        <f t="shared" si="2"/>
        <v>3.5714285714285716</v>
      </c>
    </row>
    <row r="27" spans="1:7" ht="12.75">
      <c r="A27" s="6" t="s">
        <v>138</v>
      </c>
      <c r="B27" s="30">
        <v>50</v>
      </c>
      <c r="C27" s="14">
        <f aca="true" t="shared" si="3" ref="C27:C34">B27*100/B$10</f>
        <v>3.3444816053511706</v>
      </c>
      <c r="E27" s="18" t="s">
        <v>69</v>
      </c>
      <c r="F27" s="30">
        <v>10</v>
      </c>
      <c r="G27" s="14">
        <f t="shared" si="2"/>
        <v>2.380952380952381</v>
      </c>
    </row>
    <row r="28" spans="1:7" ht="12.75">
      <c r="A28" s="6" t="s">
        <v>139</v>
      </c>
      <c r="B28" s="30">
        <v>130</v>
      </c>
      <c r="C28" s="14">
        <f t="shared" si="3"/>
        <v>8.695652173913043</v>
      </c>
      <c r="E28" s="18" t="s">
        <v>70</v>
      </c>
      <c r="F28" s="30">
        <v>55</v>
      </c>
      <c r="G28" s="14">
        <f t="shared" si="2"/>
        <v>13.095238095238095</v>
      </c>
    </row>
    <row r="29" spans="1:7" ht="12.75">
      <c r="A29" s="6" t="s">
        <v>140</v>
      </c>
      <c r="B29" s="30">
        <v>95</v>
      </c>
      <c r="C29" s="14">
        <f t="shared" si="3"/>
        <v>6.354515050167224</v>
      </c>
      <c r="E29" s="18" t="s">
        <v>71</v>
      </c>
      <c r="F29" s="30">
        <v>80</v>
      </c>
      <c r="G29" s="14">
        <f t="shared" si="2"/>
        <v>19.047619047619047</v>
      </c>
    </row>
    <row r="30" spans="1:7" ht="12.75">
      <c r="A30" s="53" t="s">
        <v>141</v>
      </c>
      <c r="B30" s="30">
        <v>410</v>
      </c>
      <c r="C30" s="14">
        <f t="shared" si="3"/>
        <v>27.4247491638796</v>
      </c>
      <c r="E30" s="18" t="s">
        <v>72</v>
      </c>
      <c r="F30" s="30">
        <v>110</v>
      </c>
      <c r="G30" s="14">
        <f t="shared" si="2"/>
        <v>26.19047619047619</v>
      </c>
    </row>
    <row r="31" spans="1:7" ht="12.75">
      <c r="A31" s="53" t="s">
        <v>142</v>
      </c>
      <c r="B31" s="30">
        <v>470</v>
      </c>
      <c r="C31" s="14">
        <f t="shared" si="3"/>
        <v>31.438127090301002</v>
      </c>
      <c r="E31" s="18" t="s">
        <v>73</v>
      </c>
      <c r="F31" s="30">
        <v>80</v>
      </c>
      <c r="G31" s="14">
        <f t="shared" si="2"/>
        <v>19.047619047619047</v>
      </c>
    </row>
    <row r="32" spans="1:7" ht="12.75">
      <c r="A32" s="53" t="s">
        <v>143</v>
      </c>
      <c r="B32" s="30">
        <v>170</v>
      </c>
      <c r="C32" s="14">
        <f t="shared" si="3"/>
        <v>11.37123745819398</v>
      </c>
      <c r="E32" s="18" t="s">
        <v>74</v>
      </c>
      <c r="F32" s="30">
        <v>1544</v>
      </c>
      <c r="G32" s="14" t="s">
        <v>338</v>
      </c>
    </row>
    <row r="33" spans="1:7" ht="12.75">
      <c r="A33" s="6" t="s">
        <v>144</v>
      </c>
      <c r="B33" s="30">
        <v>160</v>
      </c>
      <c r="C33" s="14">
        <f t="shared" si="3"/>
        <v>10.702341137123746</v>
      </c>
      <c r="E33" s="18" t="s">
        <v>174</v>
      </c>
      <c r="F33" s="30">
        <v>60</v>
      </c>
      <c r="G33" s="14">
        <f>F33*100/F$10</f>
        <v>14.285714285714286</v>
      </c>
    </row>
    <row r="34" spans="1:7" ht="12.75">
      <c r="A34" s="6" t="s">
        <v>145</v>
      </c>
      <c r="B34" s="30">
        <v>10</v>
      </c>
      <c r="C34" s="14">
        <f t="shared" si="3"/>
        <v>0.6688963210702341</v>
      </c>
      <c r="E34" s="52" t="s">
        <v>75</v>
      </c>
      <c r="F34" s="30">
        <v>507</v>
      </c>
      <c r="G34" s="14" t="s">
        <v>338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69" t="s">
        <v>76</v>
      </c>
      <c r="F36" s="30"/>
      <c r="G36" s="14" t="s">
        <v>294</v>
      </c>
    </row>
    <row r="37" spans="1:7" ht="12.75">
      <c r="A37" s="6" t="s">
        <v>267</v>
      </c>
      <c r="B37" s="30">
        <v>460</v>
      </c>
      <c r="C37" s="14">
        <f>B37*100/B$10</f>
        <v>30.76923076923077</v>
      </c>
      <c r="E37" s="69"/>
      <c r="F37" s="30"/>
      <c r="G37" s="14" t="s">
        <v>294</v>
      </c>
    </row>
    <row r="38" spans="1:7" ht="12.75">
      <c r="A38" s="6" t="s">
        <v>146</v>
      </c>
      <c r="B38" s="30">
        <v>640</v>
      </c>
      <c r="C38" s="14">
        <f>B38*100/B$10</f>
        <v>42.80936454849498</v>
      </c>
      <c r="E38" s="69"/>
      <c r="F38" s="30"/>
      <c r="G38" s="14" t="s">
        <v>294</v>
      </c>
    </row>
    <row r="39" spans="1:7" ht="12.75">
      <c r="A39" s="6" t="s">
        <v>147</v>
      </c>
      <c r="B39" s="30">
        <v>255</v>
      </c>
      <c r="C39" s="14">
        <f>B39*100/B$10</f>
        <v>17.05685618729097</v>
      </c>
      <c r="E39" s="18" t="s">
        <v>259</v>
      </c>
      <c r="F39" s="30">
        <v>180</v>
      </c>
      <c r="G39" s="14">
        <f aca="true" t="shared" si="4" ref="G39:G44">F39*100/F$10</f>
        <v>42.857142857142854</v>
      </c>
    </row>
    <row r="40" spans="1:7" ht="12.75">
      <c r="A40" s="6" t="s">
        <v>148</v>
      </c>
      <c r="B40" s="30">
        <v>125</v>
      </c>
      <c r="C40" s="14">
        <f>B40*100/B$10</f>
        <v>8.361204013377927</v>
      </c>
      <c r="E40" s="18" t="s">
        <v>260</v>
      </c>
      <c r="F40" s="30">
        <v>15</v>
      </c>
      <c r="G40" s="14">
        <f t="shared" si="4"/>
        <v>3.5714285714285716</v>
      </c>
    </row>
    <row r="41" spans="1:7" ht="12.75">
      <c r="A41" s="53" t="s">
        <v>149</v>
      </c>
      <c r="B41" s="46">
        <v>10</v>
      </c>
      <c r="C41" s="14">
        <f>B41*100/B$10</f>
        <v>0.6688963210702341</v>
      </c>
      <c r="E41" s="18" t="s">
        <v>261</v>
      </c>
      <c r="F41" s="30">
        <v>10</v>
      </c>
      <c r="G41" s="14">
        <f t="shared" si="4"/>
        <v>2.380952380952381</v>
      </c>
    </row>
    <row r="42" spans="1:7" ht="12.75">
      <c r="A42" s="53" t="s">
        <v>150</v>
      </c>
      <c r="B42" s="46" t="s">
        <v>340</v>
      </c>
      <c r="C42" s="14" t="s">
        <v>340</v>
      </c>
      <c r="E42" s="18" t="s">
        <v>262</v>
      </c>
      <c r="F42" s="30">
        <v>30</v>
      </c>
      <c r="G42" s="14">
        <f t="shared" si="4"/>
        <v>7.142857142857143</v>
      </c>
    </row>
    <row r="43" spans="1:7" ht="12.75">
      <c r="A43" s="6"/>
      <c r="B43" s="30"/>
      <c r="C43" s="14" t="s">
        <v>294</v>
      </c>
      <c r="E43" s="18" t="s">
        <v>263</v>
      </c>
      <c r="F43" s="30">
        <v>20</v>
      </c>
      <c r="G43" s="14">
        <f t="shared" si="4"/>
        <v>4.761904761904762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160</v>
      </c>
      <c r="G44" s="14">
        <f t="shared" si="4"/>
        <v>38.095238095238095</v>
      </c>
    </row>
    <row r="45" spans="1:7" ht="12.75">
      <c r="A45" s="6" t="s">
        <v>151</v>
      </c>
      <c r="B45" s="30">
        <v>185</v>
      </c>
      <c r="C45" s="14">
        <f aca="true" t="shared" si="5" ref="C45:C53">B45*100/B$10</f>
        <v>12.37458193979933</v>
      </c>
      <c r="E45" s="18" t="s">
        <v>175</v>
      </c>
      <c r="F45" s="30" t="s">
        <v>340</v>
      </c>
      <c r="G45" s="14" t="s">
        <v>340</v>
      </c>
    </row>
    <row r="46" spans="1:7" ht="12.75">
      <c r="A46" s="6" t="s">
        <v>152</v>
      </c>
      <c r="B46" s="30">
        <v>305</v>
      </c>
      <c r="C46" s="14">
        <f t="shared" si="5"/>
        <v>20.401337792642142</v>
      </c>
      <c r="E46" s="21"/>
      <c r="F46" s="30"/>
      <c r="G46" s="14" t="s">
        <v>294</v>
      </c>
    </row>
    <row r="47" spans="1:7" ht="12.75">
      <c r="A47" s="6" t="s">
        <v>153</v>
      </c>
      <c r="B47" s="30">
        <v>370</v>
      </c>
      <c r="C47" s="14">
        <f t="shared" si="5"/>
        <v>24.74916387959866</v>
      </c>
      <c r="E47" s="21" t="s">
        <v>77</v>
      </c>
      <c r="F47" s="29">
        <v>930</v>
      </c>
      <c r="G47" s="26">
        <f>F47*100/F$47</f>
        <v>100</v>
      </c>
    </row>
    <row r="48" spans="1:7" ht="12.75">
      <c r="A48" s="6" t="s">
        <v>154</v>
      </c>
      <c r="B48" s="30">
        <v>215</v>
      </c>
      <c r="C48" s="14">
        <f t="shared" si="5"/>
        <v>14.381270903010034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130</v>
      </c>
      <c r="C49" s="14">
        <f t="shared" si="5"/>
        <v>8.695652173913043</v>
      </c>
      <c r="E49" s="18" t="s">
        <v>176</v>
      </c>
      <c r="F49" s="30">
        <v>20</v>
      </c>
      <c r="G49" s="14">
        <f aca="true" t="shared" si="6" ref="G49:G56">F49*100/F$47</f>
        <v>2.150537634408602</v>
      </c>
    </row>
    <row r="50" spans="1:7" ht="12.75">
      <c r="A50" s="6" t="s">
        <v>156</v>
      </c>
      <c r="B50" s="30">
        <v>95</v>
      </c>
      <c r="C50" s="14">
        <f t="shared" si="5"/>
        <v>6.354515050167224</v>
      </c>
      <c r="E50" s="18" t="s">
        <v>177</v>
      </c>
      <c r="F50" s="30">
        <v>60</v>
      </c>
      <c r="G50" s="14">
        <f t="shared" si="6"/>
        <v>6.451612903225806</v>
      </c>
    </row>
    <row r="51" spans="1:7" ht="12.75">
      <c r="A51" s="6" t="s">
        <v>157</v>
      </c>
      <c r="B51" s="30">
        <v>95</v>
      </c>
      <c r="C51" s="14">
        <f t="shared" si="5"/>
        <v>6.354515050167224</v>
      </c>
      <c r="E51" s="18" t="s">
        <v>178</v>
      </c>
      <c r="F51" s="30">
        <v>145</v>
      </c>
      <c r="G51" s="14">
        <f t="shared" si="6"/>
        <v>15.591397849462366</v>
      </c>
    </row>
    <row r="52" spans="1:7" ht="12.75">
      <c r="A52" s="6" t="s">
        <v>158</v>
      </c>
      <c r="B52" s="30">
        <v>40</v>
      </c>
      <c r="C52" s="14">
        <f t="shared" si="5"/>
        <v>2.6755852842809364</v>
      </c>
      <c r="E52" s="18" t="s">
        <v>179</v>
      </c>
      <c r="F52" s="30">
        <v>415</v>
      </c>
      <c r="G52" s="14">
        <f t="shared" si="6"/>
        <v>44.623655913978496</v>
      </c>
    </row>
    <row r="53" spans="1:7" ht="12.75">
      <c r="A53" s="53" t="s">
        <v>159</v>
      </c>
      <c r="B53" s="30">
        <v>60</v>
      </c>
      <c r="C53" s="14">
        <f t="shared" si="5"/>
        <v>4.013377926421405</v>
      </c>
      <c r="E53" s="18" t="s">
        <v>180</v>
      </c>
      <c r="F53" s="30">
        <v>180</v>
      </c>
      <c r="G53" s="14">
        <f t="shared" si="6"/>
        <v>19.35483870967742</v>
      </c>
    </row>
    <row r="54" spans="1:7" ht="12.75">
      <c r="A54" s="53" t="s">
        <v>160</v>
      </c>
      <c r="B54" s="33">
        <v>3.2</v>
      </c>
      <c r="C54" s="14" t="s">
        <v>338</v>
      </c>
      <c r="E54" s="18" t="s">
        <v>181</v>
      </c>
      <c r="F54" s="30">
        <v>60</v>
      </c>
      <c r="G54" s="14">
        <f t="shared" si="6"/>
        <v>6.451612903225806</v>
      </c>
    </row>
    <row r="55" spans="1:7" ht="12.75">
      <c r="A55" s="6"/>
      <c r="B55" s="30"/>
      <c r="C55" s="14" t="s">
        <v>294</v>
      </c>
      <c r="E55" s="18" t="s">
        <v>182</v>
      </c>
      <c r="F55" s="30">
        <v>4</v>
      </c>
      <c r="G55" s="14">
        <f t="shared" si="6"/>
        <v>0.43010752688172044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45</v>
      </c>
      <c r="G56" s="45">
        <f t="shared" si="6"/>
        <v>4.838709677419355</v>
      </c>
    </row>
    <row r="57" spans="1:7" ht="12.75">
      <c r="A57" s="6" t="s">
        <v>161</v>
      </c>
      <c r="B57" s="30">
        <v>335</v>
      </c>
      <c r="C57" s="14">
        <f>B57*100/B$10</f>
        <v>22.40802675585284</v>
      </c>
      <c r="E57" s="18" t="s">
        <v>184</v>
      </c>
      <c r="F57" s="30">
        <v>621</v>
      </c>
      <c r="G57" s="14" t="s">
        <v>338</v>
      </c>
    </row>
    <row r="58" spans="1:7" ht="12.75">
      <c r="A58" s="6" t="s">
        <v>162</v>
      </c>
      <c r="B58" s="30">
        <v>565</v>
      </c>
      <c r="C58" s="14">
        <f>B58*100/B$10</f>
        <v>37.792642140468224</v>
      </c>
      <c r="E58" s="18"/>
      <c r="F58" s="30"/>
      <c r="G58" s="14" t="s">
        <v>294</v>
      </c>
    </row>
    <row r="59" spans="1:7" ht="12.75">
      <c r="A59" s="6" t="s">
        <v>163</v>
      </c>
      <c r="B59" s="30">
        <v>385</v>
      </c>
      <c r="C59" s="14">
        <f>B59*100/B$10</f>
        <v>25.752508361204015</v>
      </c>
      <c r="E59" s="69" t="s">
        <v>78</v>
      </c>
      <c r="F59" s="30"/>
      <c r="G59" s="14" t="s">
        <v>294</v>
      </c>
    </row>
    <row r="60" spans="1:7" ht="12.75">
      <c r="A60" s="6" t="s">
        <v>164</v>
      </c>
      <c r="B60" s="30">
        <v>215</v>
      </c>
      <c r="C60" s="14">
        <f>B60*100/B$10</f>
        <v>14.381270903010034</v>
      </c>
      <c r="E60" s="69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100</v>
      </c>
      <c r="G61" s="14">
        <f aca="true" t="shared" si="7" ref="G61:G67">F61*100/F$47</f>
        <v>10.75268817204301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75</v>
      </c>
      <c r="G62" s="14">
        <f t="shared" si="7"/>
        <v>8.064516129032258</v>
      </c>
    </row>
    <row r="63" spans="1:7" ht="12.75">
      <c r="A63" s="53" t="s">
        <v>165</v>
      </c>
      <c r="B63" s="46">
        <v>940</v>
      </c>
      <c r="C63" s="14">
        <f aca="true" t="shared" si="8" ref="C63:C71">B63*100/B$10</f>
        <v>62.876254180602004</v>
      </c>
      <c r="E63" s="18" t="s">
        <v>261</v>
      </c>
      <c r="F63" s="30">
        <v>75</v>
      </c>
      <c r="G63" s="14">
        <f t="shared" si="7"/>
        <v>8.064516129032258</v>
      </c>
    </row>
    <row r="64" spans="1:7" ht="12.75">
      <c r="A64" s="53" t="s">
        <v>280</v>
      </c>
      <c r="B64" s="46">
        <v>45</v>
      </c>
      <c r="C64" s="14">
        <f t="shared" si="8"/>
        <v>3.0100334448160537</v>
      </c>
      <c r="E64" s="18" t="s">
        <v>262</v>
      </c>
      <c r="F64" s="30">
        <v>115</v>
      </c>
      <c r="G64" s="14">
        <f t="shared" si="7"/>
        <v>12.365591397849462</v>
      </c>
    </row>
    <row r="65" spans="1:7" ht="12.75">
      <c r="A65" s="6" t="s">
        <v>166</v>
      </c>
      <c r="B65" s="30">
        <v>260</v>
      </c>
      <c r="C65" s="14">
        <f t="shared" si="8"/>
        <v>17.391304347826086</v>
      </c>
      <c r="E65" s="18" t="s">
        <v>263</v>
      </c>
      <c r="F65" s="30">
        <v>40</v>
      </c>
      <c r="G65" s="14">
        <f t="shared" si="7"/>
        <v>4.301075268817204</v>
      </c>
    </row>
    <row r="66" spans="1:7" ht="12.75">
      <c r="A66" s="6" t="s">
        <v>281</v>
      </c>
      <c r="B66" s="30">
        <v>200</v>
      </c>
      <c r="C66" s="14">
        <f t="shared" si="8"/>
        <v>13.377926421404682</v>
      </c>
      <c r="E66" s="18" t="s">
        <v>264</v>
      </c>
      <c r="F66" s="30">
        <v>440</v>
      </c>
      <c r="G66" s="14">
        <f t="shared" si="7"/>
        <v>47.31182795698925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>
        <v>80</v>
      </c>
      <c r="G67" s="14">
        <f t="shared" si="7"/>
        <v>8.602150537634408</v>
      </c>
    </row>
    <row r="68" spans="1:7" ht="12.75">
      <c r="A68" s="6" t="s">
        <v>168</v>
      </c>
      <c r="B68" s="30">
        <v>4</v>
      </c>
      <c r="C68" s="14">
        <f t="shared" si="8"/>
        <v>0.26755852842809363</v>
      </c>
      <c r="E68" s="18"/>
      <c r="F68" s="30"/>
      <c r="G68" s="14"/>
    </row>
    <row r="69" spans="1:7" ht="12.75">
      <c r="A69" s="6" t="s">
        <v>169</v>
      </c>
      <c r="B69" s="30" t="s">
        <v>340</v>
      </c>
      <c r="C69" s="14" t="s">
        <v>340</v>
      </c>
      <c r="E69" s="18"/>
      <c r="F69" s="30"/>
      <c r="G69" s="14"/>
    </row>
    <row r="70" spans="1:7" ht="12.75">
      <c r="A70" s="6" t="s">
        <v>170</v>
      </c>
      <c r="B70" s="30">
        <v>30</v>
      </c>
      <c r="C70" s="14">
        <f t="shared" si="8"/>
        <v>2.0066889632107023</v>
      </c>
      <c r="E70" s="18"/>
      <c r="F70" s="30"/>
      <c r="G70" s="14"/>
    </row>
    <row r="71" spans="1:7" ht="12.75">
      <c r="A71" s="6" t="s">
        <v>171</v>
      </c>
      <c r="B71" s="30">
        <v>15</v>
      </c>
      <c r="C71" s="14">
        <f t="shared" si="8"/>
        <v>1.0033444816053512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25</v>
      </c>
      <c r="C74" s="14">
        <f>B74*100/B$10</f>
        <v>1.6722408026755853</v>
      </c>
      <c r="E74" s="18"/>
      <c r="F74" s="30"/>
      <c r="G74" s="14"/>
    </row>
    <row r="75" spans="1:7" ht="12.75">
      <c r="A75" s="6" t="s">
        <v>296</v>
      </c>
      <c r="B75" s="30">
        <v>20</v>
      </c>
      <c r="C75" s="14">
        <f>B75*100/B$10</f>
        <v>1.3377926421404682</v>
      </c>
      <c r="E75" s="18"/>
      <c r="F75" s="30"/>
      <c r="G75" s="14"/>
    </row>
    <row r="76" spans="1:7" ht="13.5" thickBot="1">
      <c r="A76" s="15" t="s">
        <v>192</v>
      </c>
      <c r="B76" s="31">
        <v>10</v>
      </c>
      <c r="C76" s="32">
        <f>B76*100/B$10</f>
        <v>0.6688963210702341</v>
      </c>
      <c r="D76" s="20"/>
      <c r="E76" s="19"/>
      <c r="F76" s="31"/>
      <c r="G76" s="32"/>
    </row>
    <row r="77" ht="13.5" thickTop="1">
      <c r="A77" s="65" t="s">
        <v>317</v>
      </c>
    </row>
    <row r="78" ht="12.75">
      <c r="A78" s="2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336</v>
      </c>
    </row>
    <row r="82" ht="14.25">
      <c r="A82" s="27" t="s">
        <v>187</v>
      </c>
    </row>
    <row r="83" ht="14.25">
      <c r="A83" s="27" t="s">
        <v>337</v>
      </c>
    </row>
    <row r="84" ht="12.75">
      <c r="A84" t="s">
        <v>229</v>
      </c>
    </row>
    <row r="85" ht="12.75">
      <c r="A85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2006-06-09T13:13:26Z</dcterms:modified>
  <cp:category/>
  <cp:version/>
  <cp:contentType/>
  <cp:contentStatus/>
</cp:coreProperties>
</file>